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7716" windowHeight="6456" activeTab="0"/>
  </bookViews>
  <sheets>
    <sheet name="Foglio1" sheetId="1" r:id="rId1"/>
    <sheet name="Foglio2" sheetId="2" r:id="rId2"/>
    <sheet name="Foglio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<sst xmlns="http://schemas.openxmlformats.org/spreadsheetml/2006/main" count="30" uniqueCount="12">
  <si>
    <t>benzina</t>
  </si>
  <si>
    <t>coeff</t>
  </si>
  <si>
    <t>-</t>
  </si>
  <si>
    <t>come si calcola il coefficiente di rivalutazione?</t>
  </si>
  <si>
    <t>si pone il primo anno = 100</t>
  </si>
  <si>
    <t>indice</t>
  </si>
  <si>
    <t>tasso inflaz</t>
  </si>
  <si>
    <t>anno</t>
  </si>
  <si>
    <t>si costruiscono i vari indici</t>
  </si>
  <si>
    <t>caffè</t>
  </si>
  <si>
    <t>v. file prezzirivalutaz</t>
  </si>
  <si>
    <t>si divide l'indice dell'anno finale per quello del primo, del secondo……….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</si>
</sst>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0.00000000"/>
    <numFmt numFmtId="173" formatCode="0.000%"/>
  </numFmts>
  <fonts count="3">
    <font>
      <sz val="10"/>
      <name val="Times New Roman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9" fontId="0" fillId="0" borderId="0" xfId="17" applyAlignment="1">
      <alignment/>
    </xf>
    <xf numFmtId="164" fontId="0" fillId="0" borderId="0" xfId="0" applyNumberFormat="1" applyAlignment="1">
      <alignment/>
    </xf>
    <xf numFmtId="165" fontId="0" fillId="0" borderId="0" xfId="17" applyNumberFormat="1" applyAlignment="1">
      <alignment/>
    </xf>
    <xf numFmtId="9" fontId="0" fillId="0" borderId="0" xfId="0" applyNumberFormat="1" applyAlignment="1">
      <alignment/>
    </xf>
    <xf numFmtId="0" fontId="1" fillId="2" borderId="0" xfId="0" applyFont="1" applyFill="1" applyAlignment="1">
      <alignment/>
    </xf>
    <xf numFmtId="169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165" fontId="0" fillId="0" borderId="1" xfId="17" applyNumberFormat="1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69" fontId="0" fillId="0" borderId="1" xfId="0" applyNumberFormat="1" applyBorder="1" applyAlignment="1">
      <alignment/>
    </xf>
    <xf numFmtId="41" fontId="0" fillId="0" borderId="1" xfId="16" applyBorder="1" applyAlignment="1">
      <alignment/>
    </xf>
    <xf numFmtId="165" fontId="0" fillId="0" borderId="1" xfId="0" applyNumberFormat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75" zoomScaleNormal="75" workbookViewId="0" topLeftCell="A1">
      <pane ySplit="10" topLeftCell="BM11" activePane="bottomLeft" state="frozen"/>
      <selection pane="topLeft" activeCell="B1" sqref="B1"/>
      <selection pane="bottomLeft" activeCell="K18" sqref="K18"/>
    </sheetView>
  </sheetViews>
  <sheetFormatPr defaultColWidth="9.33203125" defaultRowHeight="12.75"/>
  <cols>
    <col min="3" max="3" width="10.33203125" style="0" customWidth="1"/>
    <col min="5" max="5" width="3.5" style="0" customWidth="1"/>
    <col min="6" max="6" width="9.5" style="0" bestFit="1" customWidth="1"/>
    <col min="7" max="7" width="11.83203125" style="0" bestFit="1" customWidth="1"/>
  </cols>
  <sheetData>
    <row r="1" spans="1:9" ht="12.75">
      <c r="A1" s="9"/>
      <c r="B1" s="9" t="s">
        <v>0</v>
      </c>
      <c r="C1" s="9" t="s">
        <v>1</v>
      </c>
      <c r="D1" s="9"/>
      <c r="F1" s="9"/>
      <c r="G1" s="9" t="s">
        <v>9</v>
      </c>
      <c r="H1" s="9" t="s">
        <v>1</v>
      </c>
      <c r="I1" s="9"/>
    </row>
    <row r="2" spans="1:9" ht="12.75">
      <c r="A2" s="9">
        <v>1975</v>
      </c>
      <c r="B2" s="9">
        <v>305</v>
      </c>
      <c r="C2" s="13">
        <v>7.820353218214037</v>
      </c>
      <c r="D2" s="14">
        <f>B2*C2</f>
        <v>2385.207731555281</v>
      </c>
      <c r="F2" s="9">
        <v>1978</v>
      </c>
      <c r="G2" s="9">
        <v>205</v>
      </c>
      <c r="H2" s="13">
        <v>5.05689847822685</v>
      </c>
      <c r="I2" s="14">
        <f>G2*H2</f>
        <v>1036.6641880365041</v>
      </c>
    </row>
    <row r="3" spans="1:9" ht="12.75">
      <c r="A3" s="9">
        <v>1980</v>
      </c>
      <c r="B3" s="9">
        <v>715</v>
      </c>
      <c r="C3" s="13">
        <v>3.60604824102809</v>
      </c>
      <c r="D3" s="14">
        <f>B3*C3</f>
        <v>2578.3244923350844</v>
      </c>
      <c r="F3" s="9">
        <v>1988</v>
      </c>
      <c r="G3" s="9">
        <v>770</v>
      </c>
      <c r="H3" s="13">
        <v>1.6229599455322619</v>
      </c>
      <c r="I3" s="14">
        <f>G3*H3</f>
        <v>1249.6791580598417</v>
      </c>
    </row>
    <row r="4" spans="3:9" ht="12.75">
      <c r="C4" s="6"/>
      <c r="F4" s="9">
        <v>1998</v>
      </c>
      <c r="G4" s="9">
        <v>1400</v>
      </c>
      <c r="H4" s="13">
        <v>1.042425</v>
      </c>
      <c r="I4" s="14">
        <f>G4*H4</f>
        <v>1459.395</v>
      </c>
    </row>
    <row r="5" ht="12.75">
      <c r="A5" t="s">
        <v>10</v>
      </c>
    </row>
    <row r="6" spans="2:7" ht="12.75">
      <c r="B6" s="5" t="s">
        <v>3</v>
      </c>
      <c r="C6" s="5"/>
      <c r="D6" s="5"/>
      <c r="E6" s="5"/>
      <c r="F6" s="16"/>
      <c r="G6" s="16"/>
    </row>
    <row r="7" spans="2:7" ht="12.75">
      <c r="B7" s="5" t="s">
        <v>4</v>
      </c>
      <c r="C7" s="5"/>
      <c r="D7" s="5"/>
      <c r="E7" s="5"/>
      <c r="F7" s="16"/>
      <c r="G7" s="16"/>
    </row>
    <row r="8" spans="2:7" ht="12.75">
      <c r="B8" s="5" t="s">
        <v>8</v>
      </c>
      <c r="C8" s="5"/>
      <c r="D8" s="5"/>
      <c r="E8" s="5"/>
      <c r="F8" s="16"/>
      <c r="G8" s="16"/>
    </row>
    <row r="9" spans="2:7" ht="12.75">
      <c r="B9" s="5" t="s">
        <v>11</v>
      </c>
      <c r="C9" s="5"/>
      <c r="D9" s="5"/>
      <c r="E9" s="5"/>
      <c r="F9" s="16"/>
      <c r="G9" s="16"/>
    </row>
    <row r="11" spans="1:18" ht="12.75">
      <c r="A11" s="7" t="s">
        <v>7</v>
      </c>
      <c r="B11" s="8" t="s">
        <v>6</v>
      </c>
      <c r="C11" s="7" t="s">
        <v>5</v>
      </c>
      <c r="D11" s="7" t="s">
        <v>1</v>
      </c>
      <c r="E11" s="9"/>
      <c r="F11" s="7" t="s">
        <v>7</v>
      </c>
      <c r="G11" s="7" t="s">
        <v>6</v>
      </c>
      <c r="H11" s="7" t="s">
        <v>5</v>
      </c>
      <c r="I11" s="7" t="s">
        <v>1</v>
      </c>
      <c r="M11" t="s">
        <v>7</v>
      </c>
      <c r="N11" t="s">
        <v>5</v>
      </c>
      <c r="P11" t="s">
        <v>6</v>
      </c>
      <c r="R11" t="s">
        <v>1</v>
      </c>
    </row>
    <row r="12" spans="1:14" ht="12.75">
      <c r="A12" s="12">
        <v>69</v>
      </c>
      <c r="B12" s="10">
        <v>0.028</v>
      </c>
      <c r="C12" s="11">
        <v>100</v>
      </c>
      <c r="D12" s="13">
        <f aca="true" t="shared" si="0" ref="D12:D25">$H$28/C12</f>
        <v>14.459516055771529</v>
      </c>
      <c r="E12" s="9"/>
      <c r="F12" s="12">
        <v>85</v>
      </c>
      <c r="G12" s="10">
        <v>0.086</v>
      </c>
      <c r="H12" s="11">
        <f>C27+G12*C27</f>
        <v>745.1658714091308</v>
      </c>
      <c r="I12" s="13">
        <f aca="true" t="shared" si="1" ref="I12:I27">$H$28/H12</f>
        <v>1.9404426062117088</v>
      </c>
      <c r="M12">
        <v>95</v>
      </c>
      <c r="N12">
        <v>100</v>
      </c>
    </row>
    <row r="13" spans="1:17" ht="12.75">
      <c r="A13" s="12">
        <v>70</v>
      </c>
      <c r="B13" s="10">
        <v>0.051</v>
      </c>
      <c r="C13" s="11">
        <f aca="true" t="shared" si="2" ref="C13:C27">C12+B13*C12</f>
        <v>105.1</v>
      </c>
      <c r="D13" s="13">
        <f t="shared" si="0"/>
        <v>13.757864943645602</v>
      </c>
      <c r="E13" s="9"/>
      <c r="F13" s="12">
        <v>86</v>
      </c>
      <c r="G13" s="10">
        <v>0.061</v>
      </c>
      <c r="H13" s="11">
        <f aca="true" t="shared" si="3" ref="H13:H28">H12+G13*H12</f>
        <v>790.6209895650877</v>
      </c>
      <c r="I13" s="13">
        <f t="shared" si="1"/>
        <v>1.8288808729610828</v>
      </c>
      <c r="L13" s="6"/>
      <c r="M13">
        <v>96</v>
      </c>
      <c r="N13" s="2">
        <f>Q13</f>
        <v>104</v>
      </c>
      <c r="O13" t="s">
        <v>2</v>
      </c>
      <c r="P13" s="1">
        <v>0.04</v>
      </c>
      <c r="Q13" s="2">
        <f>N12+P13*N12</f>
        <v>104</v>
      </c>
    </row>
    <row r="14" spans="1:17" ht="12.75">
      <c r="A14" s="12">
        <v>71</v>
      </c>
      <c r="B14" s="10">
        <v>0.05</v>
      </c>
      <c r="C14" s="11">
        <f t="shared" si="2"/>
        <v>110.35499999999999</v>
      </c>
      <c r="D14" s="13">
        <f t="shared" si="0"/>
        <v>13.102728517757718</v>
      </c>
      <c r="E14" s="9"/>
      <c r="F14" s="12">
        <v>87</v>
      </c>
      <c r="G14" s="10">
        <v>0.046</v>
      </c>
      <c r="H14" s="11">
        <f t="shared" si="3"/>
        <v>826.9895550850817</v>
      </c>
      <c r="I14" s="13">
        <f t="shared" si="1"/>
        <v>1.748452077400653</v>
      </c>
      <c r="L14" s="6"/>
      <c r="M14">
        <v>97</v>
      </c>
      <c r="N14" s="2">
        <f>Q14</f>
        <v>106.08</v>
      </c>
      <c r="O14" t="s">
        <v>2</v>
      </c>
      <c r="P14" s="1">
        <v>0.02</v>
      </c>
      <c r="Q14" s="2">
        <f>N13+P14*N13</f>
        <v>106.08</v>
      </c>
    </row>
    <row r="15" spans="1:17" ht="12.75">
      <c r="A15" s="12">
        <v>72</v>
      </c>
      <c r="B15" s="10">
        <v>0.056</v>
      </c>
      <c r="C15" s="11">
        <f t="shared" si="2"/>
        <v>116.53487999999999</v>
      </c>
      <c r="D15" s="13">
        <f t="shared" si="0"/>
        <v>12.407886853937233</v>
      </c>
      <c r="E15" s="9"/>
      <c r="F15" s="12">
        <v>88</v>
      </c>
      <c r="G15" s="10">
        <v>0.049</v>
      </c>
      <c r="H15" s="11">
        <f t="shared" si="3"/>
        <v>867.5120432842507</v>
      </c>
      <c r="I15" s="13">
        <f t="shared" si="1"/>
        <v>1.666779864061633</v>
      </c>
      <c r="L15" s="6"/>
      <c r="M15">
        <v>98</v>
      </c>
      <c r="N15" s="2">
        <f>Q15</f>
        <v>108.2016</v>
      </c>
      <c r="O15" t="s">
        <v>2</v>
      </c>
      <c r="P15" s="1">
        <v>0.02</v>
      </c>
      <c r="Q15" s="2">
        <f>N14+P15*N14</f>
        <v>108.2016</v>
      </c>
    </row>
    <row r="16" spans="1:12" ht="12.75">
      <c r="A16" s="12">
        <v>73</v>
      </c>
      <c r="B16" s="10">
        <v>0.104</v>
      </c>
      <c r="C16" s="11">
        <f t="shared" si="2"/>
        <v>128.65450751999998</v>
      </c>
      <c r="D16" s="13">
        <f t="shared" si="0"/>
        <v>11.239027947406914</v>
      </c>
      <c r="E16" s="9"/>
      <c r="F16" s="12">
        <v>89</v>
      </c>
      <c r="G16" s="10">
        <v>0.066</v>
      </c>
      <c r="H16" s="11">
        <f t="shared" si="3"/>
        <v>924.7678381410112</v>
      </c>
      <c r="I16" s="13">
        <f t="shared" si="1"/>
        <v>1.5635833621591304</v>
      </c>
      <c r="L16" s="6"/>
    </row>
    <row r="17" spans="1:18" ht="12.75">
      <c r="A17" s="12">
        <v>74</v>
      </c>
      <c r="B17" s="10">
        <v>0.194</v>
      </c>
      <c r="C17" s="11">
        <f t="shared" si="2"/>
        <v>153.61348197887997</v>
      </c>
      <c r="D17" s="13">
        <f t="shared" si="0"/>
        <v>9.412921228984015</v>
      </c>
      <c r="E17" s="9"/>
      <c r="F17" s="12">
        <v>90</v>
      </c>
      <c r="G17" s="10">
        <v>0.061</v>
      </c>
      <c r="H17" s="11">
        <f t="shared" si="3"/>
        <v>981.1786762676129</v>
      </c>
      <c r="I17" s="13">
        <f t="shared" si="1"/>
        <v>1.4736883714977667</v>
      </c>
      <c r="L17" s="6"/>
      <c r="M17">
        <v>95</v>
      </c>
      <c r="N17" s="2">
        <f>Q17</f>
        <v>100</v>
      </c>
      <c r="Q17">
        <v>100</v>
      </c>
      <c r="R17" s="2" t="e">
        <f>#REF!/Q17</f>
        <v>#REF!</v>
      </c>
    </row>
    <row r="18" spans="1:18" ht="12.75">
      <c r="A18" s="12">
        <v>75</v>
      </c>
      <c r="B18" s="10">
        <v>0.172</v>
      </c>
      <c r="C18" s="11">
        <f t="shared" si="2"/>
        <v>180.03500087924732</v>
      </c>
      <c r="D18" s="13">
        <f t="shared" si="0"/>
        <v>8.031502755105816</v>
      </c>
      <c r="E18" s="9"/>
      <c r="F18" s="12">
        <v>91</v>
      </c>
      <c r="G18" s="10">
        <v>0.064</v>
      </c>
      <c r="H18" s="11">
        <f t="shared" si="3"/>
        <v>1043.9741115487402</v>
      </c>
      <c r="I18" s="13">
        <f t="shared" si="1"/>
        <v>1.3850454619339911</v>
      </c>
      <c r="L18" s="6"/>
      <c r="M18">
        <v>96</v>
      </c>
      <c r="N18" s="2">
        <f>Q18</f>
        <v>118</v>
      </c>
      <c r="O18" t="s">
        <v>2</v>
      </c>
      <c r="P18" s="3">
        <v>0.18</v>
      </c>
      <c r="Q18" s="2">
        <f>Q17+P18*Q17</f>
        <v>118</v>
      </c>
      <c r="R18" s="2" t="e">
        <f>#REF!/Q18</f>
        <v>#REF!</v>
      </c>
    </row>
    <row r="19" spans="1:18" ht="12.75">
      <c r="A19" s="12">
        <v>76</v>
      </c>
      <c r="B19" s="10">
        <v>0.165</v>
      </c>
      <c r="C19" s="11">
        <f t="shared" si="2"/>
        <v>209.74077602432314</v>
      </c>
      <c r="D19" s="13">
        <f t="shared" si="0"/>
        <v>6.893993781206708</v>
      </c>
      <c r="E19" s="9"/>
      <c r="F19" s="12">
        <v>92</v>
      </c>
      <c r="G19" s="10">
        <v>0.054000000000000006</v>
      </c>
      <c r="H19" s="11">
        <f t="shared" si="3"/>
        <v>1100.3487135723722</v>
      </c>
      <c r="I19" s="13">
        <f t="shared" si="1"/>
        <v>1.3140848784952477</v>
      </c>
      <c r="L19" s="6"/>
      <c r="M19">
        <v>97</v>
      </c>
      <c r="N19" s="2">
        <f>Q19</f>
        <v>143.96</v>
      </c>
      <c r="O19" t="s">
        <v>2</v>
      </c>
      <c r="P19" s="3">
        <v>0.22</v>
      </c>
      <c r="Q19" s="2">
        <f>N18+P19*N18</f>
        <v>143.96</v>
      </c>
      <c r="R19" s="2" t="e">
        <f>#REF!/Q19</f>
        <v>#REF!</v>
      </c>
    </row>
    <row r="20" spans="1:18" ht="12.75">
      <c r="A20" s="12">
        <v>77</v>
      </c>
      <c r="B20" s="10">
        <v>0.181</v>
      </c>
      <c r="C20" s="11">
        <f t="shared" si="2"/>
        <v>247.70385648472563</v>
      </c>
      <c r="D20" s="13">
        <f t="shared" si="0"/>
        <v>5.837420644544207</v>
      </c>
      <c r="E20" s="9"/>
      <c r="F20" s="12">
        <v>93</v>
      </c>
      <c r="G20" s="10">
        <v>0.042</v>
      </c>
      <c r="H20" s="11">
        <f t="shared" si="3"/>
        <v>1146.5633595424117</v>
      </c>
      <c r="I20" s="13">
        <f t="shared" si="1"/>
        <v>1.2611179256192397</v>
      </c>
      <c r="L20" s="6"/>
      <c r="M20">
        <v>98</v>
      </c>
      <c r="N20" s="2">
        <f>Q20</f>
        <v>199.96044</v>
      </c>
      <c r="O20" t="s">
        <v>2</v>
      </c>
      <c r="P20" s="3">
        <v>0.389</v>
      </c>
      <c r="Q20" s="2">
        <f>N19+P20*N19</f>
        <v>199.96044</v>
      </c>
      <c r="R20" s="2" t="e">
        <f>#REF!/Q20</f>
        <v>#REF!</v>
      </c>
    </row>
    <row r="21" spans="1:12" ht="12.75">
      <c r="A21" s="12">
        <v>78</v>
      </c>
      <c r="B21" s="10">
        <v>0.124</v>
      </c>
      <c r="C21" s="11">
        <f t="shared" si="2"/>
        <v>278.4191346888316</v>
      </c>
      <c r="D21" s="13">
        <f t="shared" si="0"/>
        <v>5.193434737138974</v>
      </c>
      <c r="E21" s="9"/>
      <c r="F21" s="12">
        <v>94</v>
      </c>
      <c r="G21" s="10">
        <v>0.039</v>
      </c>
      <c r="H21" s="11">
        <f t="shared" si="3"/>
        <v>1191.2793305645657</v>
      </c>
      <c r="I21" s="13">
        <f t="shared" si="1"/>
        <v>1.2137804866402693</v>
      </c>
      <c r="L21" s="6"/>
    </row>
    <row r="22" spans="1:12" ht="12.75">
      <c r="A22" s="12">
        <v>79</v>
      </c>
      <c r="B22" s="10">
        <v>0.158</v>
      </c>
      <c r="C22" s="11">
        <f t="shared" si="2"/>
        <v>322.409357969667</v>
      </c>
      <c r="D22" s="13">
        <f t="shared" si="0"/>
        <v>4.484831379221912</v>
      </c>
      <c r="E22" s="9"/>
      <c r="F22" s="12">
        <v>95</v>
      </c>
      <c r="G22" s="10">
        <v>0.054000000000000006</v>
      </c>
      <c r="H22" s="11">
        <f t="shared" si="3"/>
        <v>1255.6084144150523</v>
      </c>
      <c r="I22" s="13">
        <f t="shared" si="1"/>
        <v>1.1515943896017735</v>
      </c>
      <c r="L22" s="6"/>
    </row>
    <row r="23" spans="1:18" ht="12.75">
      <c r="A23" s="12">
        <v>80</v>
      </c>
      <c r="B23" s="10">
        <v>0.21100000000000002</v>
      </c>
      <c r="C23" s="11">
        <f t="shared" si="2"/>
        <v>390.43773250126674</v>
      </c>
      <c r="D23" s="13">
        <f t="shared" si="0"/>
        <v>3.703411543535848</v>
      </c>
      <c r="E23" s="9"/>
      <c r="F23" s="12">
        <v>96</v>
      </c>
      <c r="G23" s="10">
        <v>0.039</v>
      </c>
      <c r="H23" s="11">
        <f t="shared" si="3"/>
        <v>1304.5771425772393</v>
      </c>
      <c r="I23" s="13">
        <f t="shared" si="1"/>
        <v>1.1083680361903498</v>
      </c>
      <c r="L23" s="6"/>
      <c r="M23">
        <v>95</v>
      </c>
      <c r="N23" s="2">
        <f>Q23</f>
        <v>100</v>
      </c>
      <c r="Q23">
        <v>100</v>
      </c>
      <c r="R23" s="2" t="e">
        <f>#REF!/Q23</f>
        <v>#REF!</v>
      </c>
    </row>
    <row r="24" spans="1:18" ht="12.75">
      <c r="A24" s="12">
        <v>81</v>
      </c>
      <c r="B24" s="10">
        <v>0.187</v>
      </c>
      <c r="C24" s="11">
        <f t="shared" si="2"/>
        <v>463.44958847900364</v>
      </c>
      <c r="D24" s="13">
        <f t="shared" si="0"/>
        <v>3.1199760265676897</v>
      </c>
      <c r="E24" s="9"/>
      <c r="F24" s="12">
        <v>97</v>
      </c>
      <c r="G24" s="10">
        <v>0.018</v>
      </c>
      <c r="H24" s="11">
        <f t="shared" si="3"/>
        <v>1328.0595311436296</v>
      </c>
      <c r="I24" s="13">
        <f t="shared" si="1"/>
        <v>1.088770173075</v>
      </c>
      <c r="L24" s="6"/>
      <c r="M24">
        <v>96</v>
      </c>
      <c r="N24" s="2">
        <f>Q24</f>
        <v>118</v>
      </c>
      <c r="O24" t="s">
        <v>2</v>
      </c>
      <c r="P24" s="3">
        <v>0.18</v>
      </c>
      <c r="Q24" s="2">
        <f>Q23+P24*Q23</f>
        <v>118</v>
      </c>
      <c r="R24" s="2" t="e">
        <f>#REF!/Q24</f>
        <v>#REF!</v>
      </c>
    </row>
    <row r="25" spans="1:18" ht="12.75">
      <c r="A25" s="12">
        <v>82</v>
      </c>
      <c r="B25" s="10">
        <v>0.164</v>
      </c>
      <c r="C25" s="11">
        <f t="shared" si="2"/>
        <v>539.4553209895603</v>
      </c>
      <c r="D25" s="13">
        <f t="shared" si="0"/>
        <v>2.6803917754017954</v>
      </c>
      <c r="E25" s="9"/>
      <c r="F25" s="12">
        <v>98</v>
      </c>
      <c r="G25" s="10">
        <v>0.017</v>
      </c>
      <c r="H25" s="11">
        <f t="shared" si="3"/>
        <v>1350.6365431730712</v>
      </c>
      <c r="I25" s="13">
        <f t="shared" si="1"/>
        <v>1.070570475</v>
      </c>
      <c r="L25" s="6"/>
      <c r="M25">
        <v>97</v>
      </c>
      <c r="N25" s="2">
        <f>Q25</f>
        <v>143.96</v>
      </c>
      <c r="O25" t="s">
        <v>2</v>
      </c>
      <c r="P25" s="3">
        <v>0.22</v>
      </c>
      <c r="Q25" s="2">
        <f>N24+P25*N24</f>
        <v>143.96</v>
      </c>
      <c r="R25" s="2" t="e">
        <f>#REF!/Q25</f>
        <v>#REF!</v>
      </c>
    </row>
    <row r="26" spans="1:18" ht="12.75">
      <c r="A26" s="12">
        <v>83</v>
      </c>
      <c r="B26" s="10">
        <v>0.149</v>
      </c>
      <c r="C26" s="11">
        <f t="shared" si="2"/>
        <v>619.8341638170048</v>
      </c>
      <c r="D26" s="13">
        <f>$H$28/C26</f>
        <v>2.332803982072929</v>
      </c>
      <c r="E26" s="9"/>
      <c r="F26" s="12">
        <v>99</v>
      </c>
      <c r="G26" s="10">
        <v>0.017</v>
      </c>
      <c r="H26" s="11">
        <f t="shared" si="3"/>
        <v>1373.5973644070134</v>
      </c>
      <c r="I26" s="13">
        <f t="shared" si="1"/>
        <v>1.052675</v>
      </c>
      <c r="L26" s="6"/>
      <c r="M26">
        <v>98</v>
      </c>
      <c r="N26" s="2">
        <f>Q26</f>
        <v>199.96044</v>
      </c>
      <c r="O26" t="s">
        <v>2</v>
      </c>
      <c r="P26" s="3">
        <v>0.389</v>
      </c>
      <c r="Q26" s="2">
        <f>N25+P26*N25</f>
        <v>199.96044</v>
      </c>
      <c r="R26" s="2" t="e">
        <f>#REF!/Q26</f>
        <v>#REF!</v>
      </c>
    </row>
    <row r="27" spans="1:12" ht="12.75">
      <c r="A27" s="12">
        <v>84</v>
      </c>
      <c r="B27" s="10">
        <v>0.107</v>
      </c>
      <c r="C27" s="11">
        <f t="shared" si="2"/>
        <v>686.1564193454243</v>
      </c>
      <c r="D27" s="13">
        <f>$H$28/C27</f>
        <v>2.1073206703459157</v>
      </c>
      <c r="E27" s="9"/>
      <c r="F27" s="12">
        <v>2000</v>
      </c>
      <c r="G27" s="15">
        <v>0.025</v>
      </c>
      <c r="H27" s="11">
        <f t="shared" si="3"/>
        <v>1407.9372985171888</v>
      </c>
      <c r="I27" s="13">
        <f t="shared" si="1"/>
        <v>1.027</v>
      </c>
      <c r="L27" s="6"/>
    </row>
    <row r="28" spans="1:12" ht="12.75">
      <c r="A28" s="9"/>
      <c r="B28" s="9"/>
      <c r="C28" s="9"/>
      <c r="D28" s="9"/>
      <c r="E28" s="9"/>
      <c r="F28" s="12">
        <v>2001</v>
      </c>
      <c r="G28" s="15">
        <v>0.027</v>
      </c>
      <c r="H28" s="11">
        <f t="shared" si="3"/>
        <v>1445.9516055771528</v>
      </c>
      <c r="I28" s="13">
        <f>$H$28/H28</f>
        <v>1</v>
      </c>
      <c r="L28" s="6"/>
    </row>
    <row r="38" ht="12.75">
      <c r="H38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Ferrari Giorgio</dc:creator>
  <cp:keywords/>
  <dc:description/>
  <cp:lastModifiedBy>Ferrari Giorgio</cp:lastModifiedBy>
  <cp:lastPrinted>2001-12-12T17:46:48Z</cp:lastPrinted>
  <dcterms:created xsi:type="dcterms:W3CDTF">2000-11-10T15:41:33Z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