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65476" windowWidth="15135" windowHeight="9300" activeTab="0"/>
  </bookViews>
  <sheets>
    <sheet name="Field Coverage" sheetId="1" r:id="rId1"/>
    <sheet name="Projection Calculations" sheetId="2" r:id="rId2"/>
    <sheet name="Hartmann" sheetId="3" r:id="rId3"/>
  </sheets>
  <definedNames>
    <definedName name="asa">#REF!</definedName>
    <definedName name="atmosphere_transmission">#REF!</definedName>
    <definedName name="filter">#REF!</definedName>
    <definedName name="flength">#REF!</definedName>
    <definedName name="fratio_new">#REF!</definedName>
    <definedName name="_xlnm.Print_Area" localSheetId="1">'Projection Calculations'!$A:$IV</definedName>
    <definedName name="ratio">#REF!</definedName>
    <definedName name="schwarzschild">#REF!</definedName>
  </definedNames>
  <calcPr fullCalcOnLoad="1"/>
</workbook>
</file>

<file path=xl/sharedStrings.xml><?xml version="1.0" encoding="utf-8"?>
<sst xmlns="http://schemas.openxmlformats.org/spreadsheetml/2006/main" count="68" uniqueCount="49">
  <si>
    <t>F Ratio</t>
  </si>
  <si>
    <t>FL mm</t>
  </si>
  <si>
    <t xml:space="preserve">One mm at direct focus </t>
  </si>
  <si>
    <t>24 x 35 mm at direct focus</t>
  </si>
  <si>
    <t>Note</t>
  </si>
  <si>
    <t>ST237 Resol. (binning 1x1)</t>
  </si>
  <si>
    <t>1</t>
  </si>
  <si>
    <t>2</t>
  </si>
  <si>
    <t>3</t>
  </si>
  <si>
    <t>4</t>
  </si>
  <si>
    <t>5</t>
  </si>
  <si>
    <t>6</t>
  </si>
  <si>
    <t>7</t>
  </si>
  <si>
    <t>8</t>
  </si>
  <si>
    <t>9</t>
  </si>
  <si>
    <t>10</t>
  </si>
  <si>
    <t>11</t>
  </si>
  <si>
    <t>12</t>
  </si>
  <si>
    <t>B = (M + 1) * F</t>
  </si>
  <si>
    <t>B = (F * A)  /  (A - F)</t>
  </si>
  <si>
    <t>B = A * M</t>
  </si>
  <si>
    <t>A = B / M</t>
  </si>
  <si>
    <t>A = (F / M) + F</t>
  </si>
  <si>
    <t>A = (F * B) / (B - F)</t>
  </si>
  <si>
    <t>M = B / A</t>
  </si>
  <si>
    <t>M = F / (A - F)</t>
  </si>
  <si>
    <t>M = (B - F) / F</t>
  </si>
  <si>
    <t>F = (A * M) / (M + 1)</t>
  </si>
  <si>
    <t>F = B / (M + 1)</t>
  </si>
  <si>
    <t>F = (A * B) / (A + B)</t>
  </si>
  <si>
    <t>B = (M - 1) * F</t>
  </si>
  <si>
    <t>B = (F * A)  /  (F - A)</t>
  </si>
  <si>
    <t>A = F - (F / M)</t>
  </si>
  <si>
    <t>M = F / (F - A)</t>
  </si>
  <si>
    <t>M = (B + F) / F</t>
  </si>
  <si>
    <t>F = (A * M) / (M - 1)</t>
  </si>
  <si>
    <t>F = B / (M - 1)</t>
  </si>
  <si>
    <t>F = (A * B) / (B - A)</t>
  </si>
  <si>
    <t>A = (F * B) / (F + B)</t>
  </si>
  <si>
    <t>Aperture mm</t>
  </si>
  <si>
    <t>That is --&gt;</t>
  </si>
  <si>
    <t>Input your telescope aperture in millimiters and Fratio in the cells with red numbers</t>
  </si>
  <si>
    <t>x</t>
  </si>
  <si>
    <t>Diameter of holes</t>
  </si>
  <si>
    <t>Distance of holes center from mirror center</t>
  </si>
  <si>
    <t>Lens or Mirror diameter</t>
  </si>
  <si>
    <t>Input aperture of your scope in the cell with red number</t>
  </si>
  <si>
    <t>ST237 field (4.73x3.55 mm)</t>
  </si>
  <si>
    <t>ST237 Resol. (binning 2x2)</t>
  </si>
</sst>
</file>

<file path=xl/styles.xml><?xml version="1.0" encoding="utf-8"?>
<styleSheet xmlns="http://schemas.openxmlformats.org/spreadsheetml/2006/main">
  <numFmts count="39">
    <numFmt numFmtId="5" formatCode="&quot;L.&quot;\ #,##0;\-&quot;L.&quot;\ #,##0"/>
    <numFmt numFmtId="6" formatCode="&quot;L.&quot;\ #,##0;[Red]\-&quot;L.&quot;\ #,##0"/>
    <numFmt numFmtId="7" formatCode="&quot;L.&quot;\ #,##0.00;\-&quot;L.&quot;\ #,##0.00"/>
    <numFmt numFmtId="8" formatCode="&quot;L.&quot;\ #,##0.00;[Red]\-&quot;L.&quot;\ #,##0.00"/>
    <numFmt numFmtId="42" formatCode="_-&quot;L.&quot;\ * #,##0_-;\-&quot;L.&quot;\ * #,##0_-;_-&quot;L.&quot;\ * &quot;-&quot;_-;_-@_-"/>
    <numFmt numFmtId="41" formatCode="_-* #,##0_-;\-* #,##0_-;_-* &quot;-&quot;_-;_-@_-"/>
    <numFmt numFmtId="44" formatCode="_-&quot;L.&quot;\ * #,##0.00_-;\-&quot;L.&quot;\ * #,##0.00_-;_-&quot;L.&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
    <numFmt numFmtId="173" formatCode="0\ \'"/>
    <numFmt numFmtId="174" formatCode="#,000\ \'"/>
    <numFmt numFmtId="175" formatCode="#,000\ \'\'"/>
    <numFmt numFmtId="176" formatCode="0.00\ \'"/>
    <numFmt numFmtId="177" formatCode="0\°"/>
    <numFmt numFmtId="178" formatCode="0.00\°"/>
    <numFmt numFmtId="179" formatCode="0.0%"/>
    <numFmt numFmtId="180" formatCode="0\ \°"/>
    <numFmt numFmtId="181" formatCode="0.000"/>
    <numFmt numFmtId="182" formatCode="0.00\ \ \'"/>
    <numFmt numFmtId="183" formatCode="0.0"/>
    <numFmt numFmtId="184" formatCode="#\ "/>
    <numFmt numFmtId="185" formatCode="dd\-mmm\-yy_)"/>
    <numFmt numFmtId="186" formatCode="hh:mm\ AM/PM_)"/>
    <numFmt numFmtId="187" formatCode="#,##0.00_);\(#,##0.00\)"/>
    <numFmt numFmtId="188" formatCode="m/d/yy"/>
    <numFmt numFmtId="189" formatCode="d\-mmm\-yy"/>
    <numFmt numFmtId="190" formatCode="d\-mmm"/>
    <numFmt numFmtId="191" formatCode="0.0000"/>
    <numFmt numFmtId="192" formatCode="0.00\ \ \'\'"/>
    <numFmt numFmtId="193" formatCode="0.00\ \ \'\ \'"/>
    <numFmt numFmtId="194" formatCode="0.00\ \ \'\'\'"/>
  </numFmts>
  <fonts count="12">
    <font>
      <sz val="10"/>
      <name val="Arial"/>
      <family val="0"/>
    </font>
    <font>
      <sz val="14"/>
      <name val="Arial"/>
      <family val="2"/>
    </font>
    <font>
      <b/>
      <sz val="11"/>
      <name val="Arial"/>
      <family val="2"/>
    </font>
    <font>
      <sz val="12"/>
      <name val="Arial"/>
      <family val="0"/>
    </font>
    <font>
      <b/>
      <sz val="10"/>
      <name val="Arial"/>
      <family val="2"/>
    </font>
    <font>
      <b/>
      <sz val="14"/>
      <name val="Verdana"/>
      <family val="2"/>
    </font>
    <font>
      <b/>
      <sz val="14"/>
      <name val="Arial"/>
      <family val="2"/>
    </font>
    <font>
      <b/>
      <sz val="12"/>
      <name val="Arial"/>
      <family val="2"/>
    </font>
    <font>
      <sz val="10"/>
      <name val="Verdana"/>
      <family val="2"/>
    </font>
    <font>
      <i/>
      <sz val="10"/>
      <name val="Arial"/>
      <family val="2"/>
    </font>
    <font>
      <sz val="12"/>
      <color indexed="10"/>
      <name val="Arial"/>
      <family val="2"/>
    </font>
    <font>
      <b/>
      <sz val="16"/>
      <name val="Arial"/>
      <family val="2"/>
    </font>
  </fonts>
  <fills count="3">
    <fill>
      <patternFill/>
    </fill>
    <fill>
      <patternFill patternType="gray125"/>
    </fill>
    <fill>
      <patternFill patternType="solid">
        <fgColor indexed="55"/>
        <bgColor indexed="64"/>
      </patternFill>
    </fill>
  </fills>
  <borders count="15">
    <border>
      <left/>
      <right/>
      <top/>
      <bottom/>
      <diagonal/>
    </border>
    <border>
      <left style="thin"/>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 fillId="0" borderId="0">
      <alignment/>
      <protection/>
    </xf>
    <xf numFmtId="9" fontId="0" fillId="0" borderId="0" applyFont="0" applyFill="0" applyBorder="0" applyAlignment="0" applyProtection="0"/>
  </cellStyleXfs>
  <cellXfs count="43">
    <xf numFmtId="0" fontId="0" fillId="0" borderId="0" xfId="0" applyAlignment="1">
      <alignment/>
    </xf>
    <xf numFmtId="0" fontId="0" fillId="0" borderId="0" xfId="0" applyAlignment="1">
      <alignment horizontal="center"/>
    </xf>
    <xf numFmtId="0" fontId="0" fillId="0" borderId="0" xfId="0" applyBorder="1" applyAlignment="1">
      <alignment horizontal="center"/>
    </xf>
    <xf numFmtId="0" fontId="2" fillId="0" borderId="0" xfId="0" applyFont="1" applyBorder="1" applyAlignment="1">
      <alignment horizontal="center" wrapText="1"/>
    </xf>
    <xf numFmtId="0" fontId="4" fillId="0" borderId="0" xfId="0" applyFont="1" applyAlignment="1">
      <alignment horizontal="centerContinuous"/>
    </xf>
    <xf numFmtId="49" fontId="8" fillId="0" borderId="0" xfId="0" applyNumberFormat="1" applyFont="1" applyAlignment="1">
      <alignment horizontal="center"/>
    </xf>
    <xf numFmtId="49" fontId="8" fillId="0" borderId="1" xfId="0" applyNumberFormat="1" applyFont="1" applyBorder="1" applyAlignment="1">
      <alignment horizontal="center"/>
    </xf>
    <xf numFmtId="49" fontId="8" fillId="2" borderId="0" xfId="0" applyNumberFormat="1" applyFont="1" applyFill="1" applyBorder="1" applyAlignment="1">
      <alignment horizontal="left"/>
    </xf>
    <xf numFmtId="0" fontId="4" fillId="2" borderId="0" xfId="0" applyFont="1" applyFill="1" applyBorder="1" applyAlignment="1">
      <alignment horizontal="left"/>
    </xf>
    <xf numFmtId="0" fontId="0" fillId="2" borderId="0" xfId="0" applyFill="1" applyBorder="1" applyAlignment="1">
      <alignment horizontal="left"/>
    </xf>
    <xf numFmtId="0" fontId="2" fillId="0" borderId="1" xfId="0" applyFont="1" applyBorder="1" applyAlignment="1">
      <alignment horizontal="left"/>
    </xf>
    <xf numFmtId="0" fontId="0" fillId="0" borderId="0" xfId="0" applyFill="1" applyBorder="1" applyAlignment="1">
      <alignment horizontal="center"/>
    </xf>
    <xf numFmtId="0" fontId="0" fillId="0" borderId="0" xfId="0" applyFill="1" applyBorder="1" applyAlignment="1">
      <alignment horizontal="left"/>
    </xf>
    <xf numFmtId="0" fontId="0" fillId="0" borderId="0" xfId="0" applyFill="1" applyBorder="1" applyAlignment="1">
      <alignment horizontal="center" wrapText="1"/>
    </xf>
    <xf numFmtId="176" fontId="0" fillId="0" borderId="0" xfId="0" applyNumberFormat="1" applyFill="1" applyBorder="1" applyAlignment="1">
      <alignment horizontal="center"/>
    </xf>
    <xf numFmtId="178" fontId="0" fillId="0" borderId="0" xfId="0" applyNumberFormat="1" applyFill="1" applyBorder="1" applyAlignment="1">
      <alignment horizontal="center"/>
    </xf>
    <xf numFmtId="0" fontId="4" fillId="0" borderId="0" xfId="0" applyFont="1" applyFill="1" applyBorder="1" applyAlignment="1">
      <alignment horizontal="left"/>
    </xf>
    <xf numFmtId="0" fontId="3" fillId="0" borderId="0" xfId="0" applyFont="1" applyBorder="1" applyAlignment="1" applyProtection="1">
      <alignment horizontal="left" vertical="center" indent="1"/>
      <protection locked="0"/>
    </xf>
    <xf numFmtId="0" fontId="10" fillId="0" borderId="2" xfId="0" applyFont="1" applyBorder="1" applyAlignment="1">
      <alignment horizontal="left" indent="1"/>
    </xf>
    <xf numFmtId="0" fontId="3" fillId="0" borderId="3" xfId="0" applyFont="1" applyBorder="1" applyAlignment="1" applyProtection="1">
      <alignment horizontal="left" vertical="center" indent="1"/>
      <protection locked="0"/>
    </xf>
    <xf numFmtId="0" fontId="3" fillId="0" borderId="4" xfId="0" applyFont="1" applyBorder="1" applyAlignment="1">
      <alignment horizontal="left" indent="1"/>
    </xf>
    <xf numFmtId="0" fontId="3" fillId="0" borderId="5" xfId="0" applyFont="1" applyBorder="1" applyAlignment="1" applyProtection="1">
      <alignment horizontal="left" vertical="center" indent="1"/>
      <protection locked="0"/>
    </xf>
    <xf numFmtId="0" fontId="3" fillId="0" borderId="6" xfId="0" applyFont="1" applyBorder="1" applyAlignment="1">
      <alignment horizontal="left" indent="1"/>
    </xf>
    <xf numFmtId="191" fontId="0" fillId="0" borderId="0" xfId="0" applyNumberForma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3" fillId="0" borderId="9" xfId="0" applyFont="1" applyFill="1" applyBorder="1" applyAlignment="1">
      <alignment horizontal="center" wrapText="1"/>
    </xf>
    <xf numFmtId="176" fontId="3" fillId="0" borderId="0" xfId="0" applyNumberFormat="1" applyFont="1" applyFill="1" applyBorder="1" applyAlignment="1">
      <alignment horizontal="center"/>
    </xf>
    <xf numFmtId="0" fontId="3" fillId="0" borderId="0" xfId="0" applyFont="1" applyFill="1" applyBorder="1" applyAlignment="1">
      <alignment horizontal="center"/>
    </xf>
    <xf numFmtId="0" fontId="3" fillId="0" borderId="10" xfId="0" applyFont="1" applyFill="1" applyBorder="1" applyAlignment="1">
      <alignment horizontal="center"/>
    </xf>
    <xf numFmtId="0" fontId="3" fillId="0" borderId="9" xfId="0" applyFont="1" applyFill="1" applyBorder="1" applyAlignment="1">
      <alignment horizontal="center"/>
    </xf>
    <xf numFmtId="178" fontId="3" fillId="0" borderId="0" xfId="0" applyNumberFormat="1" applyFont="1" applyFill="1" applyBorder="1" applyAlignment="1">
      <alignment horizontal="center"/>
    </xf>
    <xf numFmtId="178" fontId="3" fillId="0" borderId="10" xfId="0" applyNumberFormat="1" applyFont="1" applyFill="1" applyBorder="1" applyAlignment="1">
      <alignment horizontal="center"/>
    </xf>
    <xf numFmtId="0" fontId="3" fillId="0" borderId="11" xfId="0" applyFont="1" applyFill="1" applyBorder="1" applyAlignment="1">
      <alignment horizontal="center"/>
    </xf>
    <xf numFmtId="192" fontId="3" fillId="0" borderId="12" xfId="0" applyNumberFormat="1" applyFont="1" applyFill="1" applyBorder="1" applyAlignment="1">
      <alignment horizontal="center"/>
    </xf>
    <xf numFmtId="0" fontId="3" fillId="0" borderId="12" xfId="0" applyFont="1" applyFill="1" applyBorder="1" applyAlignment="1">
      <alignment horizontal="center"/>
    </xf>
    <xf numFmtId="0" fontId="3" fillId="0" borderId="13" xfId="0" applyFont="1" applyFill="1" applyBorder="1" applyAlignment="1">
      <alignment horizontal="center"/>
    </xf>
    <xf numFmtId="0" fontId="3" fillId="0" borderId="0" xfId="0" applyFont="1" applyFill="1" applyBorder="1" applyAlignment="1">
      <alignment horizontal="left"/>
    </xf>
    <xf numFmtId="0" fontId="7" fillId="0" borderId="7" xfId="0" applyFont="1" applyFill="1" applyBorder="1" applyAlignment="1">
      <alignment horizontal="center"/>
    </xf>
    <xf numFmtId="0" fontId="10" fillId="0" borderId="14" xfId="0" applyFont="1" applyFill="1" applyBorder="1" applyAlignment="1">
      <alignment horizontal="center" vertical="center"/>
    </xf>
    <xf numFmtId="0" fontId="10" fillId="0" borderId="7" xfId="0" applyFont="1" applyFill="1" applyBorder="1" applyAlignment="1">
      <alignment horizontal="center" vertical="center"/>
    </xf>
    <xf numFmtId="0" fontId="3" fillId="0" borderId="7" xfId="0" applyFont="1" applyFill="1" applyBorder="1" applyAlignment="1">
      <alignment horizontal="center" vertical="center"/>
    </xf>
    <xf numFmtId="192" fontId="3" fillId="0" borderId="0" xfId="0" applyNumberFormat="1" applyFont="1" applyFill="1" applyBorder="1" applyAlignment="1">
      <alignment horizontal="center"/>
    </xf>
  </cellXfs>
  <cellStyles count="19">
    <cellStyle name="Normal" xfId="0"/>
    <cellStyle name="Comma" xfId="15"/>
    <cellStyle name="Comma [0]" xfId="16"/>
    <cellStyle name="Comma [0]_focus" xfId="17"/>
    <cellStyle name="Comma [0]_plraxi" xfId="18"/>
    <cellStyle name="Comma [0]_Polar Axis By Pec" xfId="19"/>
    <cellStyle name="Comma_focus" xfId="20"/>
    <cellStyle name="Comma_plraxi" xfId="21"/>
    <cellStyle name="Comma_Polar Axis By Pec" xfId="22"/>
    <cellStyle name="Currency" xfId="23"/>
    <cellStyle name="Currency [0]" xfId="24"/>
    <cellStyle name="Currency [0]_focus" xfId="25"/>
    <cellStyle name="Currency [0]_plraxi" xfId="26"/>
    <cellStyle name="Currency [0]_Polar Axis By Pec" xfId="27"/>
    <cellStyle name="Currency_focus" xfId="28"/>
    <cellStyle name="Currency_plraxi" xfId="29"/>
    <cellStyle name="Currency_Polar Axis By Pec" xfId="30"/>
    <cellStyle name="Normal_plraxi" xfId="31"/>
    <cellStyle name="Percent"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1057275</xdr:colOff>
      <xdr:row>0</xdr:row>
      <xdr:rowOff>19050</xdr:rowOff>
    </xdr:from>
    <xdr:to>
      <xdr:col>5</xdr:col>
      <xdr:colOff>266700</xdr:colOff>
      <xdr:row>0</xdr:row>
      <xdr:rowOff>333375</xdr:rowOff>
    </xdr:to>
    <xdr:sp>
      <xdr:nvSpPr>
        <xdr:cNvPr id="1" name="TextBox 1"/>
        <xdr:cNvSpPr txBox="1">
          <a:spLocks noChangeArrowheads="1"/>
        </xdr:cNvSpPr>
      </xdr:nvSpPr>
      <xdr:spPr>
        <a:xfrm>
          <a:off x="1057275" y="19050"/>
          <a:ext cx="3409950" cy="3143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latin typeface="Arial"/>
              <a:ea typeface="Arial"/>
              <a:cs typeface="Arial"/>
            </a:rPr>
            <a:t>Telescope Field Coverage Calculator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0</xdr:rowOff>
    </xdr:from>
    <xdr:to>
      <xdr:col>7</xdr:col>
      <xdr:colOff>533400</xdr:colOff>
      <xdr:row>22</xdr:row>
      <xdr:rowOff>152400</xdr:rowOff>
    </xdr:to>
    <xdr:sp>
      <xdr:nvSpPr>
        <xdr:cNvPr id="1" name="Rectangle 1"/>
        <xdr:cNvSpPr>
          <a:spLocks/>
        </xdr:cNvSpPr>
      </xdr:nvSpPr>
      <xdr:spPr>
        <a:xfrm>
          <a:off x="2295525" y="390525"/>
          <a:ext cx="2971800" cy="37338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304800</xdr:colOff>
      <xdr:row>8</xdr:row>
      <xdr:rowOff>57150</xdr:rowOff>
    </xdr:from>
    <xdr:to>
      <xdr:col>3</xdr:col>
      <xdr:colOff>304800</xdr:colOff>
      <xdr:row>11</xdr:row>
      <xdr:rowOff>19050</xdr:rowOff>
    </xdr:to>
    <xdr:sp>
      <xdr:nvSpPr>
        <xdr:cNvPr id="2" name="Line 8"/>
        <xdr:cNvSpPr>
          <a:spLocks/>
        </xdr:cNvSpPr>
      </xdr:nvSpPr>
      <xdr:spPr>
        <a:xfrm>
          <a:off x="2600325" y="1590675"/>
          <a:ext cx="0" cy="53340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7</xdr:row>
      <xdr:rowOff>9525</xdr:rowOff>
    </xdr:from>
    <xdr:to>
      <xdr:col>3</xdr:col>
      <xdr:colOff>533400</xdr:colOff>
      <xdr:row>8</xdr:row>
      <xdr:rowOff>57150</xdr:rowOff>
    </xdr:to>
    <xdr:sp>
      <xdr:nvSpPr>
        <xdr:cNvPr id="3" name="TextBox 9"/>
        <xdr:cNvSpPr txBox="1">
          <a:spLocks noChangeArrowheads="1"/>
        </xdr:cNvSpPr>
      </xdr:nvSpPr>
      <xdr:spPr>
        <a:xfrm>
          <a:off x="2381250" y="1352550"/>
          <a:ext cx="447675" cy="2381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Object</a:t>
          </a:r>
        </a:p>
      </xdr:txBody>
    </xdr:sp>
    <xdr:clientData/>
  </xdr:twoCellAnchor>
  <xdr:twoCellAnchor>
    <xdr:from>
      <xdr:col>4</xdr:col>
      <xdr:colOff>200025</xdr:colOff>
      <xdr:row>7</xdr:row>
      <xdr:rowOff>47625</xdr:rowOff>
    </xdr:from>
    <xdr:to>
      <xdr:col>4</xdr:col>
      <xdr:colOff>381000</xdr:colOff>
      <xdr:row>12</xdr:row>
      <xdr:rowOff>28575</xdr:rowOff>
    </xdr:to>
    <xdr:sp>
      <xdr:nvSpPr>
        <xdr:cNvPr id="4" name="AutoShape 10"/>
        <xdr:cNvSpPr>
          <a:spLocks/>
        </xdr:cNvSpPr>
      </xdr:nvSpPr>
      <xdr:spPr>
        <a:xfrm>
          <a:off x="3105150" y="1390650"/>
          <a:ext cx="180975" cy="933450"/>
        </a:xfrm>
        <a:prstGeom prst="octagon">
          <a:avLst/>
        </a:prstGeom>
        <a:pattFill prst="dk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6</xdr:row>
      <xdr:rowOff>38100</xdr:rowOff>
    </xdr:from>
    <xdr:to>
      <xdr:col>4</xdr:col>
      <xdr:colOff>581025</xdr:colOff>
      <xdr:row>7</xdr:row>
      <xdr:rowOff>0</xdr:rowOff>
    </xdr:to>
    <xdr:sp>
      <xdr:nvSpPr>
        <xdr:cNvPr id="5" name="TextBox 11"/>
        <xdr:cNvSpPr txBox="1">
          <a:spLocks noChangeArrowheads="1"/>
        </xdr:cNvSpPr>
      </xdr:nvSpPr>
      <xdr:spPr>
        <a:xfrm>
          <a:off x="3038475" y="1190625"/>
          <a:ext cx="447675" cy="152400"/>
        </a:xfrm>
        <a:prstGeom prst="rect">
          <a:avLst/>
        </a:prstGeom>
        <a:solidFill>
          <a:srgbClr val="FFFFFF"/>
        </a:solidFill>
        <a:ln w="9525" cmpd="sng">
          <a:noFill/>
        </a:ln>
      </xdr:spPr>
      <xdr:txBody>
        <a:bodyPr vertOverflow="clip" wrap="square" lIns="0" tIns="0" rIns="0" bIns="0"/>
        <a:p>
          <a:pPr algn="l">
            <a:defRPr/>
          </a:pPr>
          <a:r>
            <a:rPr lang="en-US" cap="none" sz="1000" b="0" i="0" u="none" baseline="0">
              <a:latin typeface="Arial"/>
              <a:ea typeface="Arial"/>
              <a:cs typeface="Arial"/>
            </a:rPr>
            <a:t>Lens</a:t>
          </a:r>
        </a:p>
      </xdr:txBody>
    </xdr:sp>
    <xdr:clientData/>
  </xdr:twoCellAnchor>
  <xdr:twoCellAnchor>
    <xdr:from>
      <xdr:col>3</xdr:col>
      <xdr:colOff>304800</xdr:colOff>
      <xdr:row>9</xdr:row>
      <xdr:rowOff>133350</xdr:rowOff>
    </xdr:from>
    <xdr:to>
      <xdr:col>7</xdr:col>
      <xdr:colOff>390525</xdr:colOff>
      <xdr:row>9</xdr:row>
      <xdr:rowOff>133350</xdr:rowOff>
    </xdr:to>
    <xdr:sp>
      <xdr:nvSpPr>
        <xdr:cNvPr id="6" name="Line 14"/>
        <xdr:cNvSpPr>
          <a:spLocks/>
        </xdr:cNvSpPr>
      </xdr:nvSpPr>
      <xdr:spPr>
        <a:xfrm>
          <a:off x="2600325" y="1857375"/>
          <a:ext cx="2524125"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304800</xdr:colOff>
      <xdr:row>8</xdr:row>
      <xdr:rowOff>76200</xdr:rowOff>
    </xdr:from>
    <xdr:to>
      <xdr:col>7</xdr:col>
      <xdr:colOff>19050</xdr:colOff>
      <xdr:row>13</xdr:row>
      <xdr:rowOff>57150</xdr:rowOff>
    </xdr:to>
    <xdr:sp>
      <xdr:nvSpPr>
        <xdr:cNvPr id="7" name="Line 15"/>
        <xdr:cNvSpPr>
          <a:spLocks/>
        </xdr:cNvSpPr>
      </xdr:nvSpPr>
      <xdr:spPr>
        <a:xfrm>
          <a:off x="2600325" y="1609725"/>
          <a:ext cx="215265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5</xdr:row>
      <xdr:rowOff>142875</xdr:rowOff>
    </xdr:from>
    <xdr:to>
      <xdr:col>7</xdr:col>
      <xdr:colOff>47625</xdr:colOff>
      <xdr:row>11</xdr:row>
      <xdr:rowOff>47625</xdr:rowOff>
    </xdr:to>
    <xdr:sp>
      <xdr:nvSpPr>
        <xdr:cNvPr id="8" name="Line 16"/>
        <xdr:cNvSpPr>
          <a:spLocks/>
        </xdr:cNvSpPr>
      </xdr:nvSpPr>
      <xdr:spPr>
        <a:xfrm flipV="1">
          <a:off x="2590800" y="1104900"/>
          <a:ext cx="2190750" cy="1047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5</xdr:row>
      <xdr:rowOff>152400</xdr:rowOff>
    </xdr:from>
    <xdr:to>
      <xdr:col>7</xdr:col>
      <xdr:colOff>38100</xdr:colOff>
      <xdr:row>13</xdr:row>
      <xdr:rowOff>57150</xdr:rowOff>
    </xdr:to>
    <xdr:sp>
      <xdr:nvSpPr>
        <xdr:cNvPr id="9" name="Line 17"/>
        <xdr:cNvSpPr>
          <a:spLocks/>
        </xdr:cNvSpPr>
      </xdr:nvSpPr>
      <xdr:spPr>
        <a:xfrm>
          <a:off x="4772025" y="1114425"/>
          <a:ext cx="0" cy="1428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8</xdr:row>
      <xdr:rowOff>9525</xdr:rowOff>
    </xdr:from>
    <xdr:to>
      <xdr:col>7</xdr:col>
      <xdr:colOff>457200</xdr:colOff>
      <xdr:row>9</xdr:row>
      <xdr:rowOff>0</xdr:rowOff>
    </xdr:to>
    <xdr:sp>
      <xdr:nvSpPr>
        <xdr:cNvPr id="10" name="TextBox 18"/>
        <xdr:cNvSpPr txBox="1">
          <a:spLocks noChangeArrowheads="1"/>
        </xdr:cNvSpPr>
      </xdr:nvSpPr>
      <xdr:spPr>
        <a:xfrm>
          <a:off x="4829175" y="1543050"/>
          <a:ext cx="361950" cy="180975"/>
        </a:xfrm>
        <a:prstGeom prst="rect">
          <a:avLst/>
        </a:prstGeom>
        <a:solidFill>
          <a:srgbClr val="FFFFFF"/>
        </a:solidFill>
        <a:ln w="9525" cmpd="sng">
          <a:noFill/>
        </a:ln>
      </xdr:spPr>
      <xdr:txBody>
        <a:bodyPr vertOverflow="clip" wrap="square" lIns="0" tIns="0" rIns="0" bIns="0"/>
        <a:p>
          <a:pPr algn="l">
            <a:defRPr/>
          </a:pPr>
          <a:r>
            <a:rPr lang="en-US" cap="none" sz="1000" b="0" i="0" u="none" baseline="0">
              <a:latin typeface="Arial"/>
              <a:ea typeface="Arial"/>
              <a:cs typeface="Arial"/>
            </a:rPr>
            <a:t>Image</a:t>
          </a:r>
        </a:p>
      </xdr:txBody>
    </xdr:sp>
    <xdr:clientData/>
  </xdr:twoCellAnchor>
  <xdr:twoCellAnchor>
    <xdr:from>
      <xdr:col>3</xdr:col>
      <xdr:colOff>66675</xdr:colOff>
      <xdr:row>2</xdr:row>
      <xdr:rowOff>142875</xdr:rowOff>
    </xdr:from>
    <xdr:to>
      <xdr:col>7</xdr:col>
      <xdr:colOff>523875</xdr:colOff>
      <xdr:row>4</xdr:row>
      <xdr:rowOff>28575</xdr:rowOff>
    </xdr:to>
    <xdr:sp>
      <xdr:nvSpPr>
        <xdr:cNvPr id="11" name="TextBox 19"/>
        <xdr:cNvSpPr txBox="1">
          <a:spLocks noChangeArrowheads="1"/>
        </xdr:cNvSpPr>
      </xdr:nvSpPr>
      <xdr:spPr>
        <a:xfrm>
          <a:off x="2362200" y="533400"/>
          <a:ext cx="2895600" cy="266700"/>
        </a:xfrm>
        <a:prstGeom prst="rect">
          <a:avLst/>
        </a:prstGeom>
        <a:solidFill>
          <a:srgbClr val="FFFFFF"/>
        </a:solidFill>
        <a:ln w="9525" cmpd="sng">
          <a:noFill/>
        </a:ln>
      </xdr:spPr>
      <xdr:txBody>
        <a:bodyPr vertOverflow="clip" wrap="square" lIns="0" tIns="0" rIns="0" bIns="0"/>
        <a:p>
          <a:pPr algn="ctr">
            <a:defRPr/>
          </a:pPr>
          <a:r>
            <a:rPr lang="en-US" cap="none" sz="1400" b="1" i="0" u="none" baseline="0"/>
            <a:t>Positive Lens Projection</a:t>
          </a:r>
        </a:p>
      </xdr:txBody>
    </xdr:sp>
    <xdr:clientData/>
  </xdr:twoCellAnchor>
  <xdr:twoCellAnchor>
    <xdr:from>
      <xdr:col>3</xdr:col>
      <xdr:colOff>304800</xdr:colOff>
      <xdr:row>11</xdr:row>
      <xdr:rowOff>57150</xdr:rowOff>
    </xdr:from>
    <xdr:to>
      <xdr:col>3</xdr:col>
      <xdr:colOff>304800</xdr:colOff>
      <xdr:row>14</xdr:row>
      <xdr:rowOff>142875</xdr:rowOff>
    </xdr:to>
    <xdr:sp>
      <xdr:nvSpPr>
        <xdr:cNvPr id="12" name="Line 20"/>
        <xdr:cNvSpPr>
          <a:spLocks/>
        </xdr:cNvSpPr>
      </xdr:nvSpPr>
      <xdr:spPr>
        <a:xfrm>
          <a:off x="2600325" y="2162175"/>
          <a:ext cx="0" cy="6572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13</xdr:row>
      <xdr:rowOff>76200</xdr:rowOff>
    </xdr:from>
    <xdr:to>
      <xdr:col>7</xdr:col>
      <xdr:colOff>47625</xdr:colOff>
      <xdr:row>14</xdr:row>
      <xdr:rowOff>142875</xdr:rowOff>
    </xdr:to>
    <xdr:sp>
      <xdr:nvSpPr>
        <xdr:cNvPr id="13" name="Line 21"/>
        <xdr:cNvSpPr>
          <a:spLocks/>
        </xdr:cNvSpPr>
      </xdr:nvSpPr>
      <xdr:spPr>
        <a:xfrm>
          <a:off x="4772025" y="2562225"/>
          <a:ext cx="9525" cy="2571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12</xdr:row>
      <xdr:rowOff>57150</xdr:rowOff>
    </xdr:from>
    <xdr:to>
      <xdr:col>4</xdr:col>
      <xdr:colOff>295275</xdr:colOff>
      <xdr:row>14</xdr:row>
      <xdr:rowOff>142875</xdr:rowOff>
    </xdr:to>
    <xdr:sp>
      <xdr:nvSpPr>
        <xdr:cNvPr id="14" name="Line 23"/>
        <xdr:cNvSpPr>
          <a:spLocks/>
        </xdr:cNvSpPr>
      </xdr:nvSpPr>
      <xdr:spPr>
        <a:xfrm>
          <a:off x="3200400" y="2352675"/>
          <a:ext cx="0" cy="4667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304800</xdr:colOff>
      <xdr:row>14</xdr:row>
      <xdr:rowOff>142875</xdr:rowOff>
    </xdr:from>
    <xdr:to>
      <xdr:col>4</xdr:col>
      <xdr:colOff>295275</xdr:colOff>
      <xdr:row>14</xdr:row>
      <xdr:rowOff>142875</xdr:rowOff>
    </xdr:to>
    <xdr:sp>
      <xdr:nvSpPr>
        <xdr:cNvPr id="15" name="AutoShape 26"/>
        <xdr:cNvSpPr>
          <a:spLocks/>
        </xdr:cNvSpPr>
      </xdr:nvSpPr>
      <xdr:spPr>
        <a:xfrm>
          <a:off x="2600325" y="2819400"/>
          <a:ext cx="600075" cy="0"/>
        </a:xfrm>
        <a:prstGeom prst="straightConnector1">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14</xdr:row>
      <xdr:rowOff>142875</xdr:rowOff>
    </xdr:from>
    <xdr:to>
      <xdr:col>7</xdr:col>
      <xdr:colOff>47625</xdr:colOff>
      <xdr:row>14</xdr:row>
      <xdr:rowOff>142875</xdr:rowOff>
    </xdr:to>
    <xdr:sp>
      <xdr:nvSpPr>
        <xdr:cNvPr id="16" name="AutoShape 28"/>
        <xdr:cNvSpPr>
          <a:spLocks/>
        </xdr:cNvSpPr>
      </xdr:nvSpPr>
      <xdr:spPr>
        <a:xfrm>
          <a:off x="3200400" y="2819400"/>
          <a:ext cx="1581150" cy="0"/>
        </a:xfrm>
        <a:prstGeom prst="straightConnector1">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15</xdr:row>
      <xdr:rowOff>38100</xdr:rowOff>
    </xdr:from>
    <xdr:to>
      <xdr:col>4</xdr:col>
      <xdr:colOff>161925</xdr:colOff>
      <xdr:row>16</xdr:row>
      <xdr:rowOff>85725</xdr:rowOff>
    </xdr:to>
    <xdr:sp>
      <xdr:nvSpPr>
        <xdr:cNvPr id="17" name="TextBox 29"/>
        <xdr:cNvSpPr txBox="1">
          <a:spLocks noChangeArrowheads="1"/>
        </xdr:cNvSpPr>
      </xdr:nvSpPr>
      <xdr:spPr>
        <a:xfrm>
          <a:off x="2838450" y="2876550"/>
          <a:ext cx="228600" cy="209550"/>
        </a:xfrm>
        <a:prstGeom prst="rect">
          <a:avLst/>
        </a:prstGeom>
        <a:solidFill>
          <a:srgbClr val="FFFFFF"/>
        </a:solidFill>
        <a:ln w="9525" cmpd="sng">
          <a:noFill/>
        </a:ln>
      </xdr:spPr>
      <xdr:txBody>
        <a:bodyPr vertOverflow="clip" wrap="square" lIns="0" tIns="0" rIns="0" bIns="0"/>
        <a:p>
          <a:pPr algn="l">
            <a:defRPr/>
          </a:pPr>
          <a:r>
            <a:rPr lang="en-US" cap="none" sz="1400" b="1" i="0" u="none" baseline="0">
              <a:latin typeface="Arial"/>
              <a:ea typeface="Arial"/>
              <a:cs typeface="Arial"/>
            </a:rPr>
            <a:t>A</a:t>
          </a:r>
        </a:p>
      </xdr:txBody>
    </xdr:sp>
    <xdr:clientData/>
  </xdr:twoCellAnchor>
  <xdr:twoCellAnchor>
    <xdr:from>
      <xdr:col>5</xdr:col>
      <xdr:colOff>371475</xdr:colOff>
      <xdr:row>15</xdr:row>
      <xdr:rowOff>28575</xdr:rowOff>
    </xdr:from>
    <xdr:to>
      <xdr:col>5</xdr:col>
      <xdr:colOff>600075</xdr:colOff>
      <xdr:row>16</xdr:row>
      <xdr:rowOff>76200</xdr:rowOff>
    </xdr:to>
    <xdr:sp>
      <xdr:nvSpPr>
        <xdr:cNvPr id="18" name="TextBox 30"/>
        <xdr:cNvSpPr txBox="1">
          <a:spLocks noChangeArrowheads="1"/>
        </xdr:cNvSpPr>
      </xdr:nvSpPr>
      <xdr:spPr>
        <a:xfrm>
          <a:off x="3886200" y="2867025"/>
          <a:ext cx="228600" cy="209550"/>
        </a:xfrm>
        <a:prstGeom prst="rect">
          <a:avLst/>
        </a:prstGeom>
        <a:solidFill>
          <a:srgbClr val="FFFFFF"/>
        </a:solidFill>
        <a:ln w="9525" cmpd="sng">
          <a:noFill/>
        </a:ln>
      </xdr:spPr>
      <xdr:txBody>
        <a:bodyPr vertOverflow="clip" wrap="square" lIns="0" tIns="0" rIns="0" bIns="0"/>
        <a:p>
          <a:pPr algn="l">
            <a:defRPr/>
          </a:pPr>
          <a:r>
            <a:rPr lang="en-US" cap="none" sz="1400" b="1" i="0" u="none" baseline="0">
              <a:latin typeface="Arial"/>
              <a:ea typeface="Arial"/>
              <a:cs typeface="Arial"/>
            </a:rPr>
            <a:t>B</a:t>
          </a:r>
        </a:p>
      </xdr:txBody>
    </xdr:sp>
    <xdr:clientData/>
  </xdr:twoCellAnchor>
  <xdr:twoCellAnchor>
    <xdr:from>
      <xdr:col>3</xdr:col>
      <xdr:colOff>114300</xdr:colOff>
      <xdr:row>16</xdr:row>
      <xdr:rowOff>66675</xdr:rowOff>
    </xdr:from>
    <xdr:to>
      <xdr:col>7</xdr:col>
      <xdr:colOff>457200</xdr:colOff>
      <xdr:row>22</xdr:row>
      <xdr:rowOff>104775</xdr:rowOff>
    </xdr:to>
    <xdr:sp>
      <xdr:nvSpPr>
        <xdr:cNvPr id="19" name="TextBox 31"/>
        <xdr:cNvSpPr txBox="1">
          <a:spLocks noChangeArrowheads="1"/>
        </xdr:cNvSpPr>
      </xdr:nvSpPr>
      <xdr:spPr>
        <a:xfrm>
          <a:off x="2409825" y="3067050"/>
          <a:ext cx="2781300" cy="1009650"/>
        </a:xfrm>
        <a:prstGeom prst="rect">
          <a:avLst/>
        </a:prstGeom>
        <a:solidFill>
          <a:srgbClr val="FFFFFF"/>
        </a:solidFill>
        <a:ln w="6350" cmpd="sng">
          <a:noFill/>
        </a:ln>
      </xdr:spPr>
      <xdr:txBody>
        <a:bodyPr vertOverflow="clip" wrap="square" lIns="0" tIns="0" rIns="0" bIns="0"/>
        <a:p>
          <a:pPr algn="l">
            <a:defRPr/>
          </a:pPr>
          <a:r>
            <a:rPr lang="en-US" cap="none" sz="1000" b="1" i="0" u="none" baseline="0">
              <a:latin typeface="Arial"/>
              <a:ea typeface="Arial"/>
              <a:cs typeface="Arial"/>
            </a:rPr>
            <a:t>A = </a:t>
          </a:r>
          <a:r>
            <a:rPr lang="en-US" cap="none" sz="1000" b="0" i="0" u="none" baseline="0">
              <a:latin typeface="Arial"/>
              <a:ea typeface="Arial"/>
              <a:cs typeface="Arial"/>
            </a:rPr>
            <a:t>Distance from telescope focal plane to lens
</a:t>
          </a:r>
          <a:r>
            <a:rPr lang="en-US" cap="none" sz="1000" b="1" i="0" u="none" baseline="0">
              <a:latin typeface="Arial"/>
              <a:ea typeface="Arial"/>
              <a:cs typeface="Arial"/>
            </a:rPr>
            <a:t>B = </a:t>
          </a:r>
          <a:r>
            <a:rPr lang="en-US" cap="none" sz="1000" b="0" i="0" u="none" baseline="0">
              <a:latin typeface="Arial"/>
              <a:ea typeface="Arial"/>
              <a:cs typeface="Arial"/>
            </a:rPr>
            <a:t>Distance from lens to new focal plane
</a:t>
          </a:r>
          <a:r>
            <a:rPr lang="en-US" cap="none" sz="1000" b="1" i="0" u="none" baseline="0">
              <a:latin typeface="Arial"/>
              <a:ea typeface="Arial"/>
              <a:cs typeface="Arial"/>
            </a:rPr>
            <a:t>F = </a:t>
          </a:r>
          <a:r>
            <a:rPr lang="en-US" cap="none" sz="1000" b="0" i="0" u="none" baseline="0">
              <a:latin typeface="Arial"/>
              <a:ea typeface="Arial"/>
              <a:cs typeface="Arial"/>
            </a:rPr>
            <a:t>Focal length of lens
</a:t>
          </a:r>
          <a:r>
            <a:rPr lang="en-US" cap="none" sz="1000" b="1" i="0" u="none" baseline="0">
              <a:latin typeface="Arial"/>
              <a:ea typeface="Arial"/>
              <a:cs typeface="Arial"/>
            </a:rPr>
            <a:t>M = </a:t>
          </a:r>
          <a:r>
            <a:rPr lang="en-US" cap="none" sz="1000" b="0" i="0" u="none" baseline="0">
              <a:latin typeface="Arial"/>
              <a:ea typeface="Arial"/>
              <a:cs typeface="Arial"/>
            </a:rPr>
            <a:t>Magnification obtained by projection
</a:t>
          </a:r>
          <a:r>
            <a:rPr lang="en-US" cap="none" sz="1000" b="0" i="1" u="none" baseline="0">
              <a:latin typeface="Arial"/>
              <a:ea typeface="Arial"/>
              <a:cs typeface="Arial"/>
            </a:rPr>
            <a:t>Positive projection is usually obtained with an eyepiece</a:t>
          </a:r>
        </a:p>
      </xdr:txBody>
    </xdr:sp>
    <xdr:clientData/>
  </xdr:twoCellAnchor>
  <xdr:twoCellAnchor>
    <xdr:from>
      <xdr:col>0</xdr:col>
      <xdr:colOff>0</xdr:colOff>
      <xdr:row>0</xdr:row>
      <xdr:rowOff>0</xdr:rowOff>
    </xdr:from>
    <xdr:to>
      <xdr:col>7</xdr:col>
      <xdr:colOff>590550</xdr:colOff>
      <xdr:row>1</xdr:row>
      <xdr:rowOff>38100</xdr:rowOff>
    </xdr:to>
    <xdr:sp>
      <xdr:nvSpPr>
        <xdr:cNvPr id="20" name="TextBox 32"/>
        <xdr:cNvSpPr txBox="1">
          <a:spLocks noChangeArrowheads="1"/>
        </xdr:cNvSpPr>
      </xdr:nvSpPr>
      <xdr:spPr>
        <a:xfrm>
          <a:off x="0" y="0"/>
          <a:ext cx="5324475" cy="200025"/>
        </a:xfrm>
        <a:prstGeom prst="rect">
          <a:avLst/>
        </a:prstGeom>
        <a:gradFill rotWithShape="1">
          <a:gsLst>
            <a:gs pos="0">
              <a:srgbClr val="C0C0C0"/>
            </a:gs>
            <a:gs pos="100000">
              <a:srgbClr val="585858"/>
            </a:gs>
          </a:gsLst>
          <a:path path="rect">
            <a:fillToRect l="50000" t="50000" r="50000" b="50000"/>
          </a:path>
        </a:gradFill>
        <a:ln w="9525" cmpd="sng">
          <a:noFill/>
        </a:ln>
      </xdr:spPr>
      <xdr:txBody>
        <a:bodyPr vertOverflow="clip" wrap="square"/>
        <a:p>
          <a:pPr algn="ctr">
            <a:defRPr/>
          </a:pPr>
          <a:r>
            <a:rPr lang="en-US" cap="none" sz="1200" b="1" i="0" u="none" baseline="0">
              <a:latin typeface="Arial"/>
              <a:ea typeface="Arial"/>
              <a:cs typeface="Arial"/>
            </a:rPr>
            <a:t>THE ARITHMETIC OF PROJECTION SYSTEMS</a:t>
          </a:r>
        </a:p>
      </xdr:txBody>
    </xdr:sp>
    <xdr:clientData/>
  </xdr:twoCellAnchor>
  <xdr:twoCellAnchor>
    <xdr:from>
      <xdr:col>1</xdr:col>
      <xdr:colOff>0</xdr:colOff>
      <xdr:row>2</xdr:row>
      <xdr:rowOff>0</xdr:rowOff>
    </xdr:from>
    <xdr:to>
      <xdr:col>2</xdr:col>
      <xdr:colOff>0</xdr:colOff>
      <xdr:row>14</xdr:row>
      <xdr:rowOff>0</xdr:rowOff>
    </xdr:to>
    <xdr:sp>
      <xdr:nvSpPr>
        <xdr:cNvPr id="21" name="Rectangle 33"/>
        <xdr:cNvSpPr>
          <a:spLocks/>
        </xdr:cNvSpPr>
      </xdr:nvSpPr>
      <xdr:spPr>
        <a:xfrm>
          <a:off x="304800" y="390525"/>
          <a:ext cx="1781175" cy="2286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0</xdr:rowOff>
    </xdr:from>
    <xdr:to>
      <xdr:col>2</xdr:col>
      <xdr:colOff>0</xdr:colOff>
      <xdr:row>14</xdr:row>
      <xdr:rowOff>0</xdr:rowOff>
    </xdr:to>
    <xdr:sp>
      <xdr:nvSpPr>
        <xdr:cNvPr id="22" name="Rectangle 34"/>
        <xdr:cNvSpPr>
          <a:spLocks/>
        </xdr:cNvSpPr>
      </xdr:nvSpPr>
      <xdr:spPr>
        <a:xfrm>
          <a:off x="0" y="390525"/>
          <a:ext cx="2085975" cy="2286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190500</xdr:colOff>
      <xdr:row>25</xdr:row>
      <xdr:rowOff>76200</xdr:rowOff>
    </xdr:from>
    <xdr:to>
      <xdr:col>7</xdr:col>
      <xdr:colOff>514350</xdr:colOff>
      <xdr:row>50</xdr:row>
      <xdr:rowOff>19050</xdr:rowOff>
    </xdr:to>
    <xdr:sp>
      <xdr:nvSpPr>
        <xdr:cNvPr id="23" name="Rectangle 48"/>
        <xdr:cNvSpPr>
          <a:spLocks/>
        </xdr:cNvSpPr>
      </xdr:nvSpPr>
      <xdr:spPr>
        <a:xfrm>
          <a:off x="2276475" y="4429125"/>
          <a:ext cx="2971800" cy="425767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323850</xdr:colOff>
      <xdr:row>33</xdr:row>
      <xdr:rowOff>123825</xdr:rowOff>
    </xdr:from>
    <xdr:to>
      <xdr:col>4</xdr:col>
      <xdr:colOff>323850</xdr:colOff>
      <xdr:row>37</xdr:row>
      <xdr:rowOff>9525</xdr:rowOff>
    </xdr:to>
    <xdr:sp>
      <xdr:nvSpPr>
        <xdr:cNvPr id="24" name="Line 49"/>
        <xdr:cNvSpPr>
          <a:spLocks/>
        </xdr:cNvSpPr>
      </xdr:nvSpPr>
      <xdr:spPr>
        <a:xfrm>
          <a:off x="3228975" y="5895975"/>
          <a:ext cx="0"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32</xdr:row>
      <xdr:rowOff>47625</xdr:rowOff>
    </xdr:from>
    <xdr:to>
      <xdr:col>4</xdr:col>
      <xdr:colOff>542925</xdr:colOff>
      <xdr:row>33</xdr:row>
      <xdr:rowOff>76200</xdr:rowOff>
    </xdr:to>
    <xdr:sp>
      <xdr:nvSpPr>
        <xdr:cNvPr id="25" name="TextBox 50"/>
        <xdr:cNvSpPr txBox="1">
          <a:spLocks noChangeArrowheads="1"/>
        </xdr:cNvSpPr>
      </xdr:nvSpPr>
      <xdr:spPr>
        <a:xfrm>
          <a:off x="3000375" y="5629275"/>
          <a:ext cx="447675" cy="219075"/>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Object</a:t>
          </a:r>
        </a:p>
      </xdr:txBody>
    </xdr:sp>
    <xdr:clientData/>
  </xdr:twoCellAnchor>
  <xdr:twoCellAnchor>
    <xdr:from>
      <xdr:col>3</xdr:col>
      <xdr:colOff>171450</xdr:colOff>
      <xdr:row>32</xdr:row>
      <xdr:rowOff>9525</xdr:rowOff>
    </xdr:from>
    <xdr:to>
      <xdr:col>3</xdr:col>
      <xdr:colOff>352425</xdr:colOff>
      <xdr:row>37</xdr:row>
      <xdr:rowOff>133350</xdr:rowOff>
    </xdr:to>
    <xdr:sp>
      <xdr:nvSpPr>
        <xdr:cNvPr id="26" name="AutoShape 51"/>
        <xdr:cNvSpPr>
          <a:spLocks/>
        </xdr:cNvSpPr>
      </xdr:nvSpPr>
      <xdr:spPr>
        <a:xfrm>
          <a:off x="2466975" y="5591175"/>
          <a:ext cx="180975" cy="1076325"/>
        </a:xfrm>
        <a:prstGeom prst="octagon">
          <a:avLst/>
        </a:prstGeom>
        <a:pattFill prst="dk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30</xdr:row>
      <xdr:rowOff>142875</xdr:rowOff>
    </xdr:from>
    <xdr:to>
      <xdr:col>3</xdr:col>
      <xdr:colOff>485775</xdr:colOff>
      <xdr:row>31</xdr:row>
      <xdr:rowOff>123825</xdr:rowOff>
    </xdr:to>
    <xdr:sp>
      <xdr:nvSpPr>
        <xdr:cNvPr id="27" name="TextBox 52"/>
        <xdr:cNvSpPr txBox="1">
          <a:spLocks noChangeArrowheads="1"/>
        </xdr:cNvSpPr>
      </xdr:nvSpPr>
      <xdr:spPr>
        <a:xfrm>
          <a:off x="2333625" y="5343525"/>
          <a:ext cx="447675" cy="171450"/>
        </a:xfrm>
        <a:prstGeom prst="rect">
          <a:avLst/>
        </a:prstGeom>
        <a:solidFill>
          <a:srgbClr val="FFFFFF"/>
        </a:solidFill>
        <a:ln w="9525" cmpd="sng">
          <a:noFill/>
        </a:ln>
      </xdr:spPr>
      <xdr:txBody>
        <a:bodyPr vertOverflow="clip" wrap="square" lIns="0" tIns="0" rIns="0" bIns="0"/>
        <a:p>
          <a:pPr algn="ctr">
            <a:defRPr/>
          </a:pPr>
          <a:r>
            <a:rPr lang="en-US" cap="none" sz="1000" b="0" i="0" u="none" baseline="0">
              <a:latin typeface="Arial"/>
              <a:ea typeface="Arial"/>
              <a:cs typeface="Arial"/>
            </a:rPr>
            <a:t>Lens</a:t>
          </a:r>
        </a:p>
      </xdr:txBody>
    </xdr:sp>
    <xdr:clientData/>
  </xdr:twoCellAnchor>
  <xdr:twoCellAnchor>
    <xdr:from>
      <xdr:col>3</xdr:col>
      <xdr:colOff>285750</xdr:colOff>
      <xdr:row>35</xdr:row>
      <xdr:rowOff>28575</xdr:rowOff>
    </xdr:from>
    <xdr:to>
      <xdr:col>7</xdr:col>
      <xdr:colOff>371475</xdr:colOff>
      <xdr:row>35</xdr:row>
      <xdr:rowOff>28575</xdr:rowOff>
    </xdr:to>
    <xdr:sp>
      <xdr:nvSpPr>
        <xdr:cNvPr id="28" name="Line 53"/>
        <xdr:cNvSpPr>
          <a:spLocks/>
        </xdr:cNvSpPr>
      </xdr:nvSpPr>
      <xdr:spPr>
        <a:xfrm>
          <a:off x="2581275" y="6181725"/>
          <a:ext cx="2524125"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30</xdr:row>
      <xdr:rowOff>76200</xdr:rowOff>
    </xdr:from>
    <xdr:to>
      <xdr:col>7</xdr:col>
      <xdr:colOff>19050</xdr:colOff>
      <xdr:row>39</xdr:row>
      <xdr:rowOff>47625</xdr:rowOff>
    </xdr:to>
    <xdr:sp>
      <xdr:nvSpPr>
        <xdr:cNvPr id="29" name="Line 55"/>
        <xdr:cNvSpPr>
          <a:spLocks/>
        </xdr:cNvSpPr>
      </xdr:nvSpPr>
      <xdr:spPr>
        <a:xfrm>
          <a:off x="4752975" y="5276850"/>
          <a:ext cx="0" cy="1657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33</xdr:row>
      <xdr:rowOff>9525</xdr:rowOff>
    </xdr:from>
    <xdr:to>
      <xdr:col>7</xdr:col>
      <xdr:colOff>419100</xdr:colOff>
      <xdr:row>34</xdr:row>
      <xdr:rowOff>9525</xdr:rowOff>
    </xdr:to>
    <xdr:sp>
      <xdr:nvSpPr>
        <xdr:cNvPr id="30" name="TextBox 56"/>
        <xdr:cNvSpPr txBox="1">
          <a:spLocks noChangeArrowheads="1"/>
        </xdr:cNvSpPr>
      </xdr:nvSpPr>
      <xdr:spPr>
        <a:xfrm>
          <a:off x="4791075" y="5781675"/>
          <a:ext cx="361950" cy="190500"/>
        </a:xfrm>
        <a:prstGeom prst="rect">
          <a:avLst/>
        </a:prstGeom>
        <a:solidFill>
          <a:srgbClr val="FFFFFF"/>
        </a:solidFill>
        <a:ln w="9525" cmpd="sng">
          <a:noFill/>
        </a:ln>
      </xdr:spPr>
      <xdr:txBody>
        <a:bodyPr vertOverflow="clip" wrap="square" lIns="0" tIns="0" rIns="0" bIns="0"/>
        <a:p>
          <a:pPr algn="l">
            <a:defRPr/>
          </a:pPr>
          <a:r>
            <a:rPr lang="en-US" cap="none" sz="1000" b="0" i="0" u="none" baseline="0">
              <a:latin typeface="Arial"/>
              <a:ea typeface="Arial"/>
              <a:cs typeface="Arial"/>
            </a:rPr>
            <a:t>Image</a:t>
          </a:r>
        </a:p>
      </xdr:txBody>
    </xdr:sp>
    <xdr:clientData/>
  </xdr:twoCellAnchor>
  <xdr:twoCellAnchor>
    <xdr:from>
      <xdr:col>3</xdr:col>
      <xdr:colOff>47625</xdr:colOff>
      <xdr:row>26</xdr:row>
      <xdr:rowOff>142875</xdr:rowOff>
    </xdr:from>
    <xdr:to>
      <xdr:col>7</xdr:col>
      <xdr:colOff>504825</xdr:colOff>
      <xdr:row>28</xdr:row>
      <xdr:rowOff>85725</xdr:rowOff>
    </xdr:to>
    <xdr:sp>
      <xdr:nvSpPr>
        <xdr:cNvPr id="31" name="TextBox 57"/>
        <xdr:cNvSpPr txBox="1">
          <a:spLocks noChangeArrowheads="1"/>
        </xdr:cNvSpPr>
      </xdr:nvSpPr>
      <xdr:spPr>
        <a:xfrm>
          <a:off x="2343150" y="4581525"/>
          <a:ext cx="2895600" cy="323850"/>
        </a:xfrm>
        <a:prstGeom prst="rect">
          <a:avLst/>
        </a:prstGeom>
        <a:solidFill>
          <a:srgbClr val="FFFFFF"/>
        </a:solidFill>
        <a:ln w="9525" cmpd="sng">
          <a:noFill/>
        </a:ln>
      </xdr:spPr>
      <xdr:txBody>
        <a:bodyPr vertOverflow="clip" wrap="square" lIns="0" tIns="0" rIns="0" bIns="0"/>
        <a:p>
          <a:pPr algn="ctr">
            <a:defRPr/>
          </a:pPr>
          <a:r>
            <a:rPr lang="en-US" cap="none" sz="1400" b="1" i="0" u="none" baseline="0"/>
            <a:t>Negative Lens Projection</a:t>
          </a:r>
        </a:p>
      </xdr:txBody>
    </xdr:sp>
    <xdr:clientData/>
  </xdr:twoCellAnchor>
  <xdr:twoCellAnchor>
    <xdr:from>
      <xdr:col>4</xdr:col>
      <xdr:colOff>314325</xdr:colOff>
      <xdr:row>37</xdr:row>
      <xdr:rowOff>38100</xdr:rowOff>
    </xdr:from>
    <xdr:to>
      <xdr:col>4</xdr:col>
      <xdr:colOff>323850</xdr:colOff>
      <xdr:row>38</xdr:row>
      <xdr:rowOff>142875</xdr:rowOff>
    </xdr:to>
    <xdr:sp>
      <xdr:nvSpPr>
        <xdr:cNvPr id="32" name="Line 58"/>
        <xdr:cNvSpPr>
          <a:spLocks/>
        </xdr:cNvSpPr>
      </xdr:nvSpPr>
      <xdr:spPr>
        <a:xfrm flipH="1">
          <a:off x="3219450" y="6572250"/>
          <a:ext cx="9525" cy="2952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39</xdr:row>
      <xdr:rowOff>47625</xdr:rowOff>
    </xdr:from>
    <xdr:to>
      <xdr:col>7</xdr:col>
      <xdr:colOff>38100</xdr:colOff>
      <xdr:row>42</xdr:row>
      <xdr:rowOff>0</xdr:rowOff>
    </xdr:to>
    <xdr:sp>
      <xdr:nvSpPr>
        <xdr:cNvPr id="33" name="Line 59"/>
        <xdr:cNvSpPr>
          <a:spLocks/>
        </xdr:cNvSpPr>
      </xdr:nvSpPr>
      <xdr:spPr>
        <a:xfrm>
          <a:off x="4752975" y="6934200"/>
          <a:ext cx="19050" cy="4381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266700</xdr:colOff>
      <xdr:row>37</xdr:row>
      <xdr:rowOff>142875</xdr:rowOff>
    </xdr:from>
    <xdr:to>
      <xdr:col>3</xdr:col>
      <xdr:colOff>266700</xdr:colOff>
      <xdr:row>42</xdr:row>
      <xdr:rowOff>0</xdr:rowOff>
    </xdr:to>
    <xdr:sp>
      <xdr:nvSpPr>
        <xdr:cNvPr id="34" name="Line 60"/>
        <xdr:cNvSpPr>
          <a:spLocks/>
        </xdr:cNvSpPr>
      </xdr:nvSpPr>
      <xdr:spPr>
        <a:xfrm>
          <a:off x="2562225" y="6677025"/>
          <a:ext cx="0" cy="6953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38</xdr:row>
      <xdr:rowOff>142875</xdr:rowOff>
    </xdr:from>
    <xdr:to>
      <xdr:col>4</xdr:col>
      <xdr:colOff>114300</xdr:colOff>
      <xdr:row>40</xdr:row>
      <xdr:rowOff>28575</xdr:rowOff>
    </xdr:to>
    <xdr:sp>
      <xdr:nvSpPr>
        <xdr:cNvPr id="35" name="TextBox 63"/>
        <xdr:cNvSpPr txBox="1">
          <a:spLocks noChangeArrowheads="1"/>
        </xdr:cNvSpPr>
      </xdr:nvSpPr>
      <xdr:spPr>
        <a:xfrm>
          <a:off x="2790825" y="6867525"/>
          <a:ext cx="228600" cy="209550"/>
        </a:xfrm>
        <a:prstGeom prst="rect">
          <a:avLst/>
        </a:prstGeom>
        <a:solidFill>
          <a:srgbClr val="FFFFFF"/>
        </a:solidFill>
        <a:ln w="9525" cmpd="sng">
          <a:noFill/>
        </a:ln>
      </xdr:spPr>
      <xdr:txBody>
        <a:bodyPr vertOverflow="clip" wrap="square" lIns="0" tIns="0" rIns="0" bIns="0"/>
        <a:p>
          <a:pPr algn="ctr">
            <a:defRPr/>
          </a:pPr>
          <a:r>
            <a:rPr lang="en-US" cap="none" sz="1400" b="1" i="0" u="none" baseline="0">
              <a:latin typeface="Arial"/>
              <a:ea typeface="Arial"/>
              <a:cs typeface="Arial"/>
            </a:rPr>
            <a:t>A</a:t>
          </a:r>
        </a:p>
      </xdr:txBody>
    </xdr:sp>
    <xdr:clientData/>
  </xdr:twoCellAnchor>
  <xdr:twoCellAnchor>
    <xdr:from>
      <xdr:col>4</xdr:col>
      <xdr:colOff>571500</xdr:colOff>
      <xdr:row>42</xdr:row>
      <xdr:rowOff>19050</xdr:rowOff>
    </xdr:from>
    <xdr:to>
      <xdr:col>5</xdr:col>
      <xdr:colOff>190500</xdr:colOff>
      <xdr:row>43</xdr:row>
      <xdr:rowOff>66675</xdr:rowOff>
    </xdr:to>
    <xdr:sp>
      <xdr:nvSpPr>
        <xdr:cNvPr id="36" name="TextBox 64"/>
        <xdr:cNvSpPr txBox="1">
          <a:spLocks noChangeArrowheads="1"/>
        </xdr:cNvSpPr>
      </xdr:nvSpPr>
      <xdr:spPr>
        <a:xfrm>
          <a:off x="3476625" y="7391400"/>
          <a:ext cx="228600" cy="209550"/>
        </a:xfrm>
        <a:prstGeom prst="rect">
          <a:avLst/>
        </a:prstGeom>
        <a:solidFill>
          <a:srgbClr val="FFFFFF"/>
        </a:solidFill>
        <a:ln w="9525" cmpd="sng">
          <a:noFill/>
        </a:ln>
      </xdr:spPr>
      <xdr:txBody>
        <a:bodyPr vertOverflow="clip" wrap="square" lIns="0" tIns="0" rIns="0" bIns="0"/>
        <a:p>
          <a:pPr algn="ctr">
            <a:defRPr/>
          </a:pPr>
          <a:r>
            <a:rPr lang="en-US" cap="none" sz="1400" b="1" i="0" u="none" baseline="0">
              <a:latin typeface="Arial"/>
              <a:ea typeface="Arial"/>
              <a:cs typeface="Arial"/>
            </a:rPr>
            <a:t>B</a:t>
          </a:r>
        </a:p>
      </xdr:txBody>
    </xdr:sp>
    <xdr:clientData/>
  </xdr:twoCellAnchor>
  <xdr:twoCellAnchor>
    <xdr:from>
      <xdr:col>3</xdr:col>
      <xdr:colOff>95250</xdr:colOff>
      <xdr:row>43</xdr:row>
      <xdr:rowOff>66675</xdr:rowOff>
    </xdr:from>
    <xdr:to>
      <xdr:col>7</xdr:col>
      <xdr:colOff>438150</xdr:colOff>
      <xdr:row>49</xdr:row>
      <xdr:rowOff>104775</xdr:rowOff>
    </xdr:to>
    <xdr:sp>
      <xdr:nvSpPr>
        <xdr:cNvPr id="37" name="TextBox 65"/>
        <xdr:cNvSpPr txBox="1">
          <a:spLocks noChangeArrowheads="1"/>
        </xdr:cNvSpPr>
      </xdr:nvSpPr>
      <xdr:spPr>
        <a:xfrm>
          <a:off x="2390775" y="7600950"/>
          <a:ext cx="2781300" cy="1009650"/>
        </a:xfrm>
        <a:prstGeom prst="rect">
          <a:avLst/>
        </a:prstGeom>
        <a:solidFill>
          <a:srgbClr val="FFFFFF"/>
        </a:solidFill>
        <a:ln w="6350" cmpd="sng">
          <a:noFill/>
        </a:ln>
      </xdr:spPr>
      <xdr:txBody>
        <a:bodyPr vertOverflow="clip" wrap="square" lIns="0" tIns="0" rIns="0" bIns="0"/>
        <a:p>
          <a:pPr algn="l">
            <a:defRPr/>
          </a:pPr>
          <a:r>
            <a:rPr lang="en-US" cap="none" sz="1000" b="1" i="0" u="none" baseline="0">
              <a:latin typeface="Arial"/>
              <a:ea typeface="Arial"/>
              <a:cs typeface="Arial"/>
            </a:rPr>
            <a:t>A = </a:t>
          </a:r>
          <a:r>
            <a:rPr lang="en-US" cap="none" sz="1000" b="0" i="0" u="none" baseline="0">
              <a:latin typeface="Arial"/>
              <a:ea typeface="Arial"/>
              <a:cs typeface="Arial"/>
            </a:rPr>
            <a:t>Distance from telescope focal plane to lens
</a:t>
          </a:r>
          <a:r>
            <a:rPr lang="en-US" cap="none" sz="1000" b="1" i="0" u="none" baseline="0">
              <a:latin typeface="Arial"/>
              <a:ea typeface="Arial"/>
              <a:cs typeface="Arial"/>
            </a:rPr>
            <a:t>B = </a:t>
          </a:r>
          <a:r>
            <a:rPr lang="en-US" cap="none" sz="1000" b="0" i="0" u="none" baseline="0">
              <a:latin typeface="Arial"/>
              <a:ea typeface="Arial"/>
              <a:cs typeface="Arial"/>
            </a:rPr>
            <a:t>Distance from lens to new focal plane
</a:t>
          </a:r>
          <a:r>
            <a:rPr lang="en-US" cap="none" sz="1000" b="1" i="0" u="none" baseline="0">
              <a:latin typeface="Arial"/>
              <a:ea typeface="Arial"/>
              <a:cs typeface="Arial"/>
            </a:rPr>
            <a:t>F = </a:t>
          </a:r>
          <a:r>
            <a:rPr lang="en-US" cap="none" sz="1000" b="0" i="0" u="none" baseline="0">
              <a:latin typeface="Arial"/>
              <a:ea typeface="Arial"/>
              <a:cs typeface="Arial"/>
            </a:rPr>
            <a:t>Focal length of lens
</a:t>
          </a:r>
          <a:r>
            <a:rPr lang="en-US" cap="none" sz="1000" b="1" i="0" u="none" baseline="0">
              <a:latin typeface="Arial"/>
              <a:ea typeface="Arial"/>
              <a:cs typeface="Arial"/>
            </a:rPr>
            <a:t>M = </a:t>
          </a:r>
          <a:r>
            <a:rPr lang="en-US" cap="none" sz="1000" b="0" i="0" u="none" baseline="0">
              <a:latin typeface="Arial"/>
              <a:ea typeface="Arial"/>
              <a:cs typeface="Arial"/>
            </a:rPr>
            <a:t>Magnification obtained by projection
</a:t>
          </a:r>
          <a:r>
            <a:rPr lang="en-US" cap="none" sz="1000" b="0" i="1" u="none" baseline="0">
              <a:latin typeface="Arial"/>
              <a:ea typeface="Arial"/>
              <a:cs typeface="Arial"/>
            </a:rPr>
            <a:t>Negative projection is usually obtained with a Barlow lens</a:t>
          </a:r>
        </a:p>
      </xdr:txBody>
    </xdr:sp>
    <xdr:clientData/>
  </xdr:twoCellAnchor>
  <xdr:twoCellAnchor>
    <xdr:from>
      <xdr:col>3</xdr:col>
      <xdr:colOff>361950</xdr:colOff>
      <xdr:row>33</xdr:row>
      <xdr:rowOff>85725</xdr:rowOff>
    </xdr:from>
    <xdr:to>
      <xdr:col>7</xdr:col>
      <xdr:colOff>9525</xdr:colOff>
      <xdr:row>35</xdr:row>
      <xdr:rowOff>28575</xdr:rowOff>
    </xdr:to>
    <xdr:sp>
      <xdr:nvSpPr>
        <xdr:cNvPr id="38" name="Line 66"/>
        <xdr:cNvSpPr>
          <a:spLocks/>
        </xdr:cNvSpPr>
      </xdr:nvSpPr>
      <xdr:spPr>
        <a:xfrm>
          <a:off x="2657475" y="5857875"/>
          <a:ext cx="20859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35</xdr:row>
      <xdr:rowOff>28575</xdr:rowOff>
    </xdr:from>
    <xdr:to>
      <xdr:col>7</xdr:col>
      <xdr:colOff>19050</xdr:colOff>
      <xdr:row>36</xdr:row>
      <xdr:rowOff>152400</xdr:rowOff>
    </xdr:to>
    <xdr:sp>
      <xdr:nvSpPr>
        <xdr:cNvPr id="39" name="Line 67"/>
        <xdr:cNvSpPr>
          <a:spLocks/>
        </xdr:cNvSpPr>
      </xdr:nvSpPr>
      <xdr:spPr>
        <a:xfrm flipV="1">
          <a:off x="2324100" y="6181725"/>
          <a:ext cx="2428875"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33</xdr:row>
      <xdr:rowOff>19050</xdr:rowOff>
    </xdr:from>
    <xdr:to>
      <xdr:col>4</xdr:col>
      <xdr:colOff>323850</xdr:colOff>
      <xdr:row>35</xdr:row>
      <xdr:rowOff>28575</xdr:rowOff>
    </xdr:to>
    <xdr:sp>
      <xdr:nvSpPr>
        <xdr:cNvPr id="40" name="Line 68"/>
        <xdr:cNvSpPr>
          <a:spLocks/>
        </xdr:cNvSpPr>
      </xdr:nvSpPr>
      <xdr:spPr>
        <a:xfrm>
          <a:off x="2362200" y="5791200"/>
          <a:ext cx="866775"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xdr:colOff>
      <xdr:row>35</xdr:row>
      <xdr:rowOff>9525</xdr:rowOff>
    </xdr:from>
    <xdr:to>
      <xdr:col>4</xdr:col>
      <xdr:colOff>323850</xdr:colOff>
      <xdr:row>36</xdr:row>
      <xdr:rowOff>152400</xdr:rowOff>
    </xdr:to>
    <xdr:sp>
      <xdr:nvSpPr>
        <xdr:cNvPr id="41" name="Line 69"/>
        <xdr:cNvSpPr>
          <a:spLocks/>
        </xdr:cNvSpPr>
      </xdr:nvSpPr>
      <xdr:spPr>
        <a:xfrm flipV="1">
          <a:off x="2343150" y="6162675"/>
          <a:ext cx="88582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37</xdr:row>
      <xdr:rowOff>0</xdr:rowOff>
    </xdr:from>
    <xdr:to>
      <xdr:col>4</xdr:col>
      <xdr:colOff>323850</xdr:colOff>
      <xdr:row>37</xdr:row>
      <xdr:rowOff>0</xdr:rowOff>
    </xdr:to>
    <xdr:sp>
      <xdr:nvSpPr>
        <xdr:cNvPr id="42" name="Line 70"/>
        <xdr:cNvSpPr>
          <a:spLocks/>
        </xdr:cNvSpPr>
      </xdr:nvSpPr>
      <xdr:spPr>
        <a:xfrm flipH="1">
          <a:off x="2333625" y="6534150"/>
          <a:ext cx="895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266700</xdr:colOff>
      <xdr:row>42</xdr:row>
      <xdr:rowOff>0</xdr:rowOff>
    </xdr:from>
    <xdr:to>
      <xdr:col>7</xdr:col>
      <xdr:colOff>38100</xdr:colOff>
      <xdr:row>42</xdr:row>
      <xdr:rowOff>0</xdr:rowOff>
    </xdr:to>
    <xdr:sp>
      <xdr:nvSpPr>
        <xdr:cNvPr id="43" name="AutoShape 77"/>
        <xdr:cNvSpPr>
          <a:spLocks/>
        </xdr:cNvSpPr>
      </xdr:nvSpPr>
      <xdr:spPr>
        <a:xfrm>
          <a:off x="2562225" y="7372350"/>
          <a:ext cx="2209800" cy="0"/>
        </a:xfrm>
        <a:prstGeom prst="straightConnector1">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38</xdr:row>
      <xdr:rowOff>104775</xdr:rowOff>
    </xdr:from>
    <xdr:to>
      <xdr:col>4</xdr:col>
      <xdr:colOff>323850</xdr:colOff>
      <xdr:row>38</xdr:row>
      <xdr:rowOff>104775</xdr:rowOff>
    </xdr:to>
    <xdr:sp>
      <xdr:nvSpPr>
        <xdr:cNvPr id="44" name="Line 86"/>
        <xdr:cNvSpPr>
          <a:spLocks/>
        </xdr:cNvSpPr>
      </xdr:nvSpPr>
      <xdr:spPr>
        <a:xfrm>
          <a:off x="2581275" y="6829425"/>
          <a:ext cx="6477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152400</xdr:rowOff>
    </xdr:from>
    <xdr:to>
      <xdr:col>7</xdr:col>
      <xdr:colOff>19050</xdr:colOff>
      <xdr:row>39</xdr:row>
      <xdr:rowOff>38100</xdr:rowOff>
    </xdr:to>
    <xdr:sp>
      <xdr:nvSpPr>
        <xdr:cNvPr id="45" name="Line 87"/>
        <xdr:cNvSpPr>
          <a:spLocks/>
        </xdr:cNvSpPr>
      </xdr:nvSpPr>
      <xdr:spPr>
        <a:xfrm>
          <a:off x="2647950" y="6496050"/>
          <a:ext cx="210502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26</xdr:row>
      <xdr:rowOff>0</xdr:rowOff>
    </xdr:from>
    <xdr:to>
      <xdr:col>2</xdr:col>
      <xdr:colOff>0</xdr:colOff>
      <xdr:row>38</xdr:row>
      <xdr:rowOff>0</xdr:rowOff>
    </xdr:to>
    <xdr:sp>
      <xdr:nvSpPr>
        <xdr:cNvPr id="46" name="Rectangle 88"/>
        <xdr:cNvSpPr>
          <a:spLocks/>
        </xdr:cNvSpPr>
      </xdr:nvSpPr>
      <xdr:spPr>
        <a:xfrm>
          <a:off x="304800" y="4438650"/>
          <a:ext cx="1781175" cy="2286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26</xdr:row>
      <xdr:rowOff>0</xdr:rowOff>
    </xdr:from>
    <xdr:to>
      <xdr:col>2</xdr:col>
      <xdr:colOff>0</xdr:colOff>
      <xdr:row>38</xdr:row>
      <xdr:rowOff>0</xdr:rowOff>
    </xdr:to>
    <xdr:sp>
      <xdr:nvSpPr>
        <xdr:cNvPr id="47" name="Rectangle 89"/>
        <xdr:cNvSpPr>
          <a:spLocks/>
        </xdr:cNvSpPr>
      </xdr:nvSpPr>
      <xdr:spPr>
        <a:xfrm>
          <a:off x="0" y="4438650"/>
          <a:ext cx="2085975" cy="2286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2085975</xdr:colOff>
      <xdr:row>0</xdr:row>
      <xdr:rowOff>66675</xdr:rowOff>
    </xdr:from>
    <xdr:to>
      <xdr:col>5</xdr:col>
      <xdr:colOff>76200</xdr:colOff>
      <xdr:row>0</xdr:row>
      <xdr:rowOff>723900</xdr:rowOff>
    </xdr:to>
    <xdr:sp>
      <xdr:nvSpPr>
        <xdr:cNvPr id="1" name="TextBox 1"/>
        <xdr:cNvSpPr txBox="1">
          <a:spLocks noChangeArrowheads="1"/>
        </xdr:cNvSpPr>
      </xdr:nvSpPr>
      <xdr:spPr>
        <a:xfrm>
          <a:off x="2085975" y="66675"/>
          <a:ext cx="3486150" cy="6572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Arial"/>
              <a:ea typeface="Arial"/>
              <a:cs typeface="Arial"/>
            </a:rPr>
            <a:t>Build a Hartmann focusing mask
</a:t>
          </a:r>
          <a:r>
            <a:rPr lang="en-US" cap="none" sz="1200" b="1" i="0" u="none" baseline="0">
              <a:latin typeface="Arial"/>
              <a:ea typeface="Arial"/>
              <a:cs typeface="Arial"/>
            </a:rPr>
            <a:t>(all measures in millimeters)</a:t>
          </a:r>
        </a:p>
      </xdr:txBody>
    </xdr:sp>
    <xdr:clientData/>
  </xdr:twoCellAnchor>
  <xdr:twoCellAnchor>
    <xdr:from>
      <xdr:col>0</xdr:col>
      <xdr:colOff>0</xdr:colOff>
      <xdr:row>0</xdr:row>
      <xdr:rowOff>762000</xdr:rowOff>
    </xdr:from>
    <xdr:to>
      <xdr:col>1</xdr:col>
      <xdr:colOff>0</xdr:colOff>
      <xdr:row>1</xdr:row>
      <xdr:rowOff>171450</xdr:rowOff>
    </xdr:to>
    <xdr:sp>
      <xdr:nvSpPr>
        <xdr:cNvPr id="2" name="Rectangle 2"/>
        <xdr:cNvSpPr>
          <a:spLocks/>
        </xdr:cNvSpPr>
      </xdr:nvSpPr>
      <xdr:spPr>
        <a:xfrm>
          <a:off x="0" y="762000"/>
          <a:ext cx="3057525" cy="314325"/>
        </a:xfrm>
        <a:prstGeom prst="rect">
          <a:avLst/>
        </a:prstGeom>
        <a:noFill/>
        <a:ln w="31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0</xdr:rowOff>
    </xdr:from>
    <xdr:to>
      <xdr:col>2</xdr:col>
      <xdr:colOff>0</xdr:colOff>
      <xdr:row>4</xdr:row>
      <xdr:rowOff>0</xdr:rowOff>
    </xdr:to>
    <xdr:sp>
      <xdr:nvSpPr>
        <xdr:cNvPr id="3" name="Rectangle 3"/>
        <xdr:cNvSpPr>
          <a:spLocks/>
        </xdr:cNvSpPr>
      </xdr:nvSpPr>
      <xdr:spPr>
        <a:xfrm>
          <a:off x="0" y="904875"/>
          <a:ext cx="3667125" cy="742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0</xdr:rowOff>
    </xdr:from>
    <xdr:to>
      <xdr:col>2</xdr:col>
      <xdr:colOff>0</xdr:colOff>
      <xdr:row>4</xdr:row>
      <xdr:rowOff>0</xdr:rowOff>
    </xdr:to>
    <xdr:sp>
      <xdr:nvSpPr>
        <xdr:cNvPr id="4" name="Rectangle 4"/>
        <xdr:cNvSpPr>
          <a:spLocks/>
        </xdr:cNvSpPr>
      </xdr:nvSpPr>
      <xdr:spPr>
        <a:xfrm>
          <a:off x="0" y="904875"/>
          <a:ext cx="3667125" cy="742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0</xdr:rowOff>
    </xdr:from>
    <xdr:to>
      <xdr:col>2</xdr:col>
      <xdr:colOff>0</xdr:colOff>
      <xdr:row>4</xdr:row>
      <xdr:rowOff>0</xdr:rowOff>
    </xdr:to>
    <xdr:sp>
      <xdr:nvSpPr>
        <xdr:cNvPr id="5" name="Rectangle 5"/>
        <xdr:cNvSpPr>
          <a:spLocks/>
        </xdr:cNvSpPr>
      </xdr:nvSpPr>
      <xdr:spPr>
        <a:xfrm>
          <a:off x="0" y="904875"/>
          <a:ext cx="3667125" cy="7429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14</xdr:row>
      <xdr:rowOff>66675</xdr:rowOff>
    </xdr:from>
    <xdr:to>
      <xdr:col>9</xdr:col>
      <xdr:colOff>381000</xdr:colOff>
      <xdr:row>28</xdr:row>
      <xdr:rowOff>57150</xdr:rowOff>
    </xdr:to>
    <xdr:sp>
      <xdr:nvSpPr>
        <xdr:cNvPr id="6" name="TextBox 6"/>
        <xdr:cNvSpPr txBox="1">
          <a:spLocks noChangeArrowheads="1"/>
        </xdr:cNvSpPr>
      </xdr:nvSpPr>
      <xdr:spPr>
        <a:xfrm>
          <a:off x="104775" y="3333750"/>
          <a:ext cx="8210550" cy="2257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Specifications</a:t>
          </a:r>
          <a:r>
            <a:rPr lang="en-US" cap="none" sz="1000" b="0" i="0" u="none" baseline="0">
              <a:latin typeface="Arial"/>
              <a:ea typeface="Arial"/>
              <a:cs typeface="Arial"/>
            </a:rPr>
            <a:t>: A Hartman mask consists of a disk made of cardboard or other semi-rigid material which you can easily cut and which is appended in front of the end tube of your telescope. The mask has two holes whose diameter may vary from 40 to 50 millimeters. The holes are placed exactly at 180 degress respect to the center of the mask. The holes centers are separated by the mask center by a distance equal to 35 per cent of the mask diameter.
</a:t>
          </a:r>
          <a:r>
            <a:rPr lang="en-US" cap="none" sz="1100" b="1" i="0" u="none" baseline="0">
              <a:latin typeface="Arial"/>
              <a:ea typeface="Arial"/>
              <a:cs typeface="Arial"/>
            </a:rPr>
            <a:t>Usage</a:t>
          </a:r>
          <a:r>
            <a:rPr lang="en-US" cap="none" sz="1000" b="0" i="0" u="none" baseline="0">
              <a:latin typeface="Arial"/>
              <a:ea typeface="Arial"/>
              <a:cs typeface="Arial"/>
            </a:rPr>
            <a:t>: When you put the mask in front of you scope and aim it to a star you'll see two images of the star. The more the scope is out of focus the more the two star look distant from each other. Turning the focusing knob you'll see that the two images tend to merge. When you get a single sharp disk your scope is perfectly focused. This system is particularly useful to focus a star on a reflex camera focusing screen.
</a:t>
          </a:r>
          <a:r>
            <a:rPr lang="en-US" cap="none" sz="1100" b="1" i="0" u="none" baseline="0">
              <a:latin typeface="Arial"/>
              <a:ea typeface="Arial"/>
              <a:cs typeface="Arial"/>
            </a:rPr>
            <a:t>How to build it: </a:t>
          </a:r>
          <a:r>
            <a:rPr lang="en-US" cap="none" sz="1000" b="0" i="0" u="none" baseline="0">
              <a:latin typeface="Arial"/>
              <a:ea typeface="Arial"/>
              <a:cs typeface="Arial"/>
            </a:rPr>
            <a:t>You can find a suitable disk in any supermarket if you look for the round cardboards normally placed ath the bottom of tarts and other kind of desserts. They are very inexpensive and come in many diameters. Begin with finding the exact center of the disk. Trace a diameter line passing through this center. Now, since your disk has to be bigger than your lens or mirror diameter in order to fit over the telescope end tube, use a compass to draw the circumference of the mask. To draw the two holes, center your compass at a distance from the mask center equal to the one computed in cell B4 and draw the circumference of the hole. Repeat the process on the oppsite side of the mask center. Cut the two holes and you are all done!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02"/>
  <sheetViews>
    <sheetView tabSelected="1" workbookViewId="0" topLeftCell="A1">
      <selection activeCell="A2" sqref="A2"/>
    </sheetView>
  </sheetViews>
  <sheetFormatPr defaultColWidth="9.140625" defaultRowHeight="12.75"/>
  <cols>
    <col min="1" max="1" width="29.57421875" style="1" customWidth="1"/>
    <col min="2" max="2" width="11.140625" style="1" customWidth="1"/>
    <col min="3" max="3" width="1.28515625" style="1" customWidth="1"/>
    <col min="4" max="4" width="11.8515625" style="1" customWidth="1"/>
    <col min="5" max="6" width="9.140625" style="1" customWidth="1"/>
    <col min="7" max="7" width="1.57421875" style="1" customWidth="1"/>
    <col min="8" max="13" width="9.140625" style="1" customWidth="1"/>
  </cols>
  <sheetData>
    <row r="1" spans="1:13" ht="43.5" customHeight="1" thickBot="1">
      <c r="A1" s="3" t="s">
        <v>39</v>
      </c>
      <c r="B1" s="3" t="s">
        <v>0</v>
      </c>
      <c r="C1" s="3"/>
      <c r="D1" s="3" t="s">
        <v>1</v>
      </c>
      <c r="F1" s="3" t="s">
        <v>4</v>
      </c>
      <c r="G1" s="3"/>
      <c r="H1" s="3"/>
      <c r="I1" s="3"/>
      <c r="J1" s="3"/>
      <c r="K1" s="3"/>
      <c r="L1" s="3"/>
      <c r="M1" s="3"/>
    </row>
    <row r="2" spans="1:13" ht="13.5" customHeight="1" thickTop="1">
      <c r="A2" s="39">
        <v>200</v>
      </c>
      <c r="B2" s="40">
        <v>4</v>
      </c>
      <c r="C2" s="40"/>
      <c r="D2" s="41">
        <f>A2*B2</f>
        <v>800</v>
      </c>
      <c r="E2" s="38"/>
      <c r="F2" s="24"/>
      <c r="G2" s="24"/>
      <c r="H2" s="25"/>
      <c r="I2" s="2"/>
      <c r="J2" s="2"/>
      <c r="K2" s="2"/>
      <c r="L2" s="2"/>
      <c r="M2" s="2"/>
    </row>
    <row r="3" spans="1:13" ht="13.5" customHeight="1">
      <c r="A3" s="26" t="s">
        <v>2</v>
      </c>
      <c r="B3" s="27">
        <f>(1/$D$2*57.2958)*60</f>
        <v>4.297185</v>
      </c>
      <c r="C3" s="27"/>
      <c r="D3" s="28"/>
      <c r="E3" s="28"/>
      <c r="F3" s="28"/>
      <c r="G3" s="28"/>
      <c r="H3" s="29"/>
      <c r="I3" s="2"/>
      <c r="J3" s="23"/>
      <c r="K3" s="2"/>
      <c r="L3" s="2"/>
      <c r="M3" s="2"/>
    </row>
    <row r="4" spans="1:13" ht="15">
      <c r="A4" s="30" t="s">
        <v>3</v>
      </c>
      <c r="B4" s="27">
        <f>(1/$D$2*57.2958)*60*24</f>
        <v>103.13244</v>
      </c>
      <c r="C4" s="27" t="s">
        <v>42</v>
      </c>
      <c r="D4" s="27">
        <f>(1/$D$2*57.2958)*60*35</f>
        <v>150.401475</v>
      </c>
      <c r="E4" s="28" t="s">
        <v>40</v>
      </c>
      <c r="F4" s="31">
        <f>B4/60</f>
        <v>1.718874</v>
      </c>
      <c r="G4" s="31" t="s">
        <v>42</v>
      </c>
      <c r="H4" s="32">
        <f>D4/60</f>
        <v>2.5066912500000003</v>
      </c>
      <c r="I4" s="2"/>
      <c r="J4" s="2"/>
      <c r="K4" s="2"/>
      <c r="L4" s="2"/>
      <c r="M4" s="2"/>
    </row>
    <row r="5" spans="1:13" ht="15">
      <c r="A5" s="30" t="s">
        <v>47</v>
      </c>
      <c r="B5" s="27">
        <f>$B$3*4.73</f>
        <v>20.32568505</v>
      </c>
      <c r="C5" s="27" t="s">
        <v>42</v>
      </c>
      <c r="D5" s="27">
        <f>$B$3*3.55</f>
        <v>15.255006749999998</v>
      </c>
      <c r="E5" s="28" t="s">
        <v>40</v>
      </c>
      <c r="F5" s="31">
        <f>B5/60</f>
        <v>0.3387614175</v>
      </c>
      <c r="G5" s="31" t="s">
        <v>42</v>
      </c>
      <c r="H5" s="32">
        <f>D5/60</f>
        <v>0.25425011249999996</v>
      </c>
      <c r="I5" s="2"/>
      <c r="J5" s="2"/>
      <c r="K5" s="2"/>
      <c r="L5" s="2"/>
      <c r="M5" s="2"/>
    </row>
    <row r="6" spans="1:13" ht="15">
      <c r="A6" s="28" t="s">
        <v>5</v>
      </c>
      <c r="B6" s="42">
        <f>($B$3*60)*0.0074</f>
        <v>1.90795014</v>
      </c>
      <c r="C6" s="27"/>
      <c r="D6" s="27"/>
      <c r="E6" s="28"/>
      <c r="F6" s="31"/>
      <c r="G6" s="31"/>
      <c r="H6" s="32"/>
      <c r="I6" s="2"/>
      <c r="J6" s="2"/>
      <c r="K6" s="2"/>
      <c r="L6" s="2"/>
      <c r="M6" s="2"/>
    </row>
    <row r="7" spans="1:13" ht="15.75" thickBot="1">
      <c r="A7" s="33" t="s">
        <v>48</v>
      </c>
      <c r="B7" s="34">
        <f>($B$3*60)*0.0074*2</f>
        <v>3.81590028</v>
      </c>
      <c r="C7" s="35"/>
      <c r="D7" s="35"/>
      <c r="E7" s="35"/>
      <c r="F7" s="35"/>
      <c r="G7" s="35"/>
      <c r="H7" s="36"/>
      <c r="I7" s="2"/>
      <c r="J7" s="2"/>
      <c r="K7" s="2"/>
      <c r="L7" s="2"/>
      <c r="M7" s="2"/>
    </row>
    <row r="8" spans="2:13" ht="15.75" thickTop="1">
      <c r="B8" s="28"/>
      <c r="C8" s="28"/>
      <c r="D8" s="28"/>
      <c r="E8" s="28"/>
      <c r="F8" s="28"/>
      <c r="G8" s="28"/>
      <c r="H8" s="28"/>
      <c r="I8" s="2"/>
      <c r="J8" s="2"/>
      <c r="K8" s="2"/>
      <c r="L8" s="2"/>
      <c r="M8" s="2"/>
    </row>
    <row r="9" spans="1:13" ht="15">
      <c r="A9" s="37" t="s">
        <v>41</v>
      </c>
      <c r="B9" s="28"/>
      <c r="C9" s="28"/>
      <c r="D9" s="28"/>
      <c r="E9" s="37"/>
      <c r="F9" s="28"/>
      <c r="G9" s="28"/>
      <c r="H9" s="28"/>
      <c r="I9" s="2"/>
      <c r="J9" s="2"/>
      <c r="K9" s="2"/>
      <c r="L9" s="2"/>
      <c r="M9" s="2"/>
    </row>
    <row r="10" spans="1:13" ht="12.75">
      <c r="A10" s="13"/>
      <c r="B10" s="14"/>
      <c r="C10" s="14"/>
      <c r="D10" s="11"/>
      <c r="E10" s="11"/>
      <c r="F10" s="11"/>
      <c r="G10" s="11"/>
      <c r="H10" s="11"/>
      <c r="I10" s="2"/>
      <c r="J10" s="2"/>
      <c r="K10" s="2"/>
      <c r="L10" s="2"/>
      <c r="M10" s="2"/>
    </row>
    <row r="11" spans="1:13" ht="12.75">
      <c r="A11" s="11"/>
      <c r="B11" s="14"/>
      <c r="C11" s="14"/>
      <c r="D11" s="14"/>
      <c r="E11" s="11"/>
      <c r="F11" s="15"/>
      <c r="G11" s="15"/>
      <c r="H11" s="15"/>
      <c r="I11" s="2"/>
      <c r="J11" s="2"/>
      <c r="K11" s="2"/>
      <c r="L11" s="2"/>
      <c r="M11" s="2"/>
    </row>
    <row r="12" spans="1:13" ht="12.75">
      <c r="A12" s="11"/>
      <c r="B12" s="14"/>
      <c r="C12" s="14"/>
      <c r="D12" s="14"/>
      <c r="E12" s="12"/>
      <c r="F12" s="11"/>
      <c r="G12" s="11"/>
      <c r="H12" s="11"/>
      <c r="I12" s="2"/>
      <c r="J12" s="2"/>
      <c r="K12" s="2"/>
      <c r="L12" s="2"/>
      <c r="M12" s="2"/>
    </row>
    <row r="13" spans="1:13" ht="12.75">
      <c r="A13" s="11"/>
      <c r="B13" s="11"/>
      <c r="C13" s="11"/>
      <c r="D13" s="11"/>
      <c r="E13" s="11"/>
      <c r="F13" s="11"/>
      <c r="G13" s="11"/>
      <c r="H13" s="11"/>
      <c r="I13" s="2"/>
      <c r="J13" s="2"/>
      <c r="K13" s="2"/>
      <c r="L13" s="2"/>
      <c r="M13" s="2"/>
    </row>
    <row r="14" spans="1:13" ht="12.75">
      <c r="A14" s="11"/>
      <c r="B14" s="11"/>
      <c r="C14" s="11"/>
      <c r="D14" s="11"/>
      <c r="E14" s="11"/>
      <c r="F14" s="11"/>
      <c r="G14" s="11"/>
      <c r="H14" s="11"/>
      <c r="I14" s="2"/>
      <c r="J14" s="2"/>
      <c r="K14" s="2"/>
      <c r="L14" s="2"/>
      <c r="M14" s="2"/>
    </row>
    <row r="15" spans="1:13" ht="12.75">
      <c r="A15" s="11"/>
      <c r="B15" s="11"/>
      <c r="C15" s="11"/>
      <c r="D15" s="11"/>
      <c r="E15" s="12"/>
      <c r="F15" s="12"/>
      <c r="G15" s="12"/>
      <c r="H15" s="11"/>
      <c r="I15" s="2"/>
      <c r="J15" s="2"/>
      <c r="K15" s="2"/>
      <c r="L15" s="2"/>
      <c r="M15" s="2"/>
    </row>
    <row r="16" spans="1:13" ht="12.75">
      <c r="A16" s="13"/>
      <c r="B16" s="14"/>
      <c r="C16" s="14"/>
      <c r="D16" s="11"/>
      <c r="E16" s="11"/>
      <c r="F16" s="11"/>
      <c r="G16" s="11"/>
      <c r="H16" s="11"/>
      <c r="I16" s="2"/>
      <c r="J16" s="2"/>
      <c r="K16" s="2"/>
      <c r="L16" s="2"/>
      <c r="M16" s="2"/>
    </row>
    <row r="17" spans="1:13" ht="12.75">
      <c r="A17" s="11"/>
      <c r="B17" s="14"/>
      <c r="C17" s="14"/>
      <c r="D17" s="14"/>
      <c r="E17" s="11"/>
      <c r="F17" s="15"/>
      <c r="G17" s="15"/>
      <c r="H17" s="15"/>
      <c r="I17" s="2"/>
      <c r="J17" s="2"/>
      <c r="K17" s="2"/>
      <c r="L17" s="2"/>
      <c r="M17" s="2"/>
    </row>
    <row r="18" spans="1:8" ht="12.75">
      <c r="A18" s="11"/>
      <c r="B18" s="14"/>
      <c r="C18" s="14"/>
      <c r="D18" s="14"/>
      <c r="E18" s="12"/>
      <c r="F18" s="11"/>
      <c r="G18" s="11"/>
      <c r="H18" s="11"/>
    </row>
    <row r="19" spans="1:8" ht="12.75">
      <c r="A19" s="11"/>
      <c r="B19" s="11"/>
      <c r="C19" s="11"/>
      <c r="D19" s="11"/>
      <c r="E19" s="11"/>
      <c r="F19" s="11"/>
      <c r="G19" s="11"/>
      <c r="H19" s="11"/>
    </row>
    <row r="20" spans="1:8" ht="12.75">
      <c r="A20" s="11"/>
      <c r="B20" s="11"/>
      <c r="C20" s="11"/>
      <c r="D20" s="11"/>
      <c r="E20" s="11"/>
      <c r="F20" s="11"/>
      <c r="G20" s="11"/>
      <c r="H20" s="11"/>
    </row>
    <row r="21" spans="1:8" ht="12.75">
      <c r="A21" s="11"/>
      <c r="B21" s="11"/>
      <c r="C21" s="11"/>
      <c r="D21" s="11"/>
      <c r="E21" s="12"/>
      <c r="F21" s="12"/>
      <c r="G21" s="12"/>
      <c r="H21" s="12"/>
    </row>
    <row r="22" spans="1:8" ht="12.75">
      <c r="A22" s="13"/>
      <c r="B22" s="14"/>
      <c r="C22" s="14"/>
      <c r="D22" s="11"/>
      <c r="E22" s="11"/>
      <c r="F22" s="11"/>
      <c r="G22" s="11"/>
      <c r="H22" s="11"/>
    </row>
    <row r="23" spans="1:8" ht="12.75">
      <c r="A23" s="11"/>
      <c r="B23" s="14"/>
      <c r="C23" s="14"/>
      <c r="D23" s="14"/>
      <c r="E23" s="11"/>
      <c r="F23" s="15"/>
      <c r="G23" s="15"/>
      <c r="H23" s="15"/>
    </row>
    <row r="24" spans="1:8" ht="12.75">
      <c r="A24" s="11"/>
      <c r="B24" s="14"/>
      <c r="C24" s="14"/>
      <c r="D24" s="14"/>
      <c r="E24" s="12"/>
      <c r="F24" s="11"/>
      <c r="G24" s="11"/>
      <c r="H24" s="11"/>
    </row>
    <row r="25" spans="1:8" ht="12.75">
      <c r="A25" s="11"/>
      <c r="B25" s="11"/>
      <c r="C25" s="11"/>
      <c r="D25" s="11"/>
      <c r="E25" s="11"/>
      <c r="F25" s="11"/>
      <c r="G25" s="11"/>
      <c r="H25" s="11"/>
    </row>
    <row r="26" spans="1:8" ht="12.75">
      <c r="A26" s="11"/>
      <c r="B26" s="11"/>
      <c r="C26" s="11"/>
      <c r="D26" s="11"/>
      <c r="E26" s="11"/>
      <c r="F26" s="11"/>
      <c r="G26" s="11"/>
      <c r="H26" s="11"/>
    </row>
    <row r="27" spans="1:8" ht="12.75">
      <c r="A27" s="11"/>
      <c r="B27" s="11"/>
      <c r="C27" s="11"/>
      <c r="D27" s="11"/>
      <c r="E27" s="12"/>
      <c r="F27" s="12"/>
      <c r="G27" s="12"/>
      <c r="H27" s="12"/>
    </row>
    <row r="28" spans="1:8" ht="12.75">
      <c r="A28" s="13"/>
      <c r="B28" s="14"/>
      <c r="C28" s="14"/>
      <c r="D28" s="11"/>
      <c r="E28" s="11"/>
      <c r="F28" s="11"/>
      <c r="G28" s="11"/>
      <c r="H28" s="11"/>
    </row>
    <row r="29" spans="1:8" ht="12.75">
      <c r="A29" s="11"/>
      <c r="B29" s="14"/>
      <c r="C29" s="14"/>
      <c r="D29" s="14"/>
      <c r="E29" s="11"/>
      <c r="F29" s="15"/>
      <c r="G29" s="15"/>
      <c r="H29" s="15"/>
    </row>
    <row r="30" spans="1:8" ht="12.75">
      <c r="A30" s="11"/>
      <c r="B30" s="14"/>
      <c r="C30" s="14"/>
      <c r="D30" s="14"/>
      <c r="E30" s="12"/>
      <c r="F30" s="11"/>
      <c r="G30" s="11"/>
      <c r="H30" s="11"/>
    </row>
    <row r="31" spans="1:8" ht="12.75">
      <c r="A31" s="11"/>
      <c r="B31" s="11"/>
      <c r="C31" s="11"/>
      <c r="D31" s="11"/>
      <c r="E31" s="11"/>
      <c r="F31" s="11"/>
      <c r="G31" s="11"/>
      <c r="H31" s="11"/>
    </row>
    <row r="32" spans="1:8" ht="12.75">
      <c r="A32" s="11"/>
      <c r="B32" s="11"/>
      <c r="C32" s="11"/>
      <c r="D32" s="11"/>
      <c r="E32" s="11"/>
      <c r="F32" s="11"/>
      <c r="G32" s="11"/>
      <c r="H32" s="11"/>
    </row>
    <row r="33" spans="1:8" ht="12.75">
      <c r="A33" s="11"/>
      <c r="B33" s="11"/>
      <c r="C33" s="11"/>
      <c r="D33" s="11"/>
      <c r="E33" s="12"/>
      <c r="F33" s="12"/>
      <c r="G33" s="12"/>
      <c r="H33" s="11"/>
    </row>
    <row r="34" spans="1:8" ht="12.75">
      <c r="A34" s="13"/>
      <c r="B34" s="14"/>
      <c r="C34" s="14"/>
      <c r="D34" s="11"/>
      <c r="E34" s="11"/>
      <c r="F34" s="11"/>
      <c r="G34" s="11"/>
      <c r="H34" s="11"/>
    </row>
    <row r="35" spans="1:8" ht="12.75">
      <c r="A35" s="11"/>
      <c r="B35" s="14"/>
      <c r="C35" s="14"/>
      <c r="D35" s="14"/>
      <c r="E35" s="11"/>
      <c r="F35" s="15"/>
      <c r="G35" s="15"/>
      <c r="H35" s="15"/>
    </row>
    <row r="36" spans="1:8" ht="12.75">
      <c r="A36" s="11"/>
      <c r="B36" s="14"/>
      <c r="C36" s="14"/>
      <c r="D36" s="14"/>
      <c r="E36" s="12"/>
      <c r="F36" s="11"/>
      <c r="G36" s="11"/>
      <c r="H36" s="11"/>
    </row>
    <row r="37" spans="1:8" ht="12.75">
      <c r="A37" s="11"/>
      <c r="B37" s="11"/>
      <c r="C37" s="11"/>
      <c r="D37" s="11"/>
      <c r="E37" s="11"/>
      <c r="F37" s="11"/>
      <c r="G37" s="11"/>
      <c r="H37" s="11"/>
    </row>
    <row r="38" spans="1:8" ht="12.75">
      <c r="A38" s="11"/>
      <c r="B38" s="11"/>
      <c r="C38" s="11"/>
      <c r="D38" s="11"/>
      <c r="E38" s="11"/>
      <c r="F38" s="11"/>
      <c r="G38" s="11"/>
      <c r="H38" s="11"/>
    </row>
    <row r="39" spans="1:8" ht="12.75">
      <c r="A39" s="11"/>
      <c r="B39" s="11"/>
      <c r="C39" s="11"/>
      <c r="D39" s="11"/>
      <c r="E39" s="16"/>
      <c r="F39" s="12"/>
      <c r="G39" s="12"/>
      <c r="H39" s="11"/>
    </row>
    <row r="40" spans="1:8" ht="12.75">
      <c r="A40" s="13"/>
      <c r="B40" s="14"/>
      <c r="C40" s="14"/>
      <c r="D40" s="11"/>
      <c r="E40" s="11"/>
      <c r="F40" s="11"/>
      <c r="G40" s="11"/>
      <c r="H40" s="11"/>
    </row>
    <row r="41" spans="1:8" ht="12.75">
      <c r="A41" s="11"/>
      <c r="B41" s="14"/>
      <c r="C41" s="14"/>
      <c r="D41" s="14"/>
      <c r="E41" s="11"/>
      <c r="F41" s="15"/>
      <c r="G41" s="15"/>
      <c r="H41" s="15"/>
    </row>
    <row r="42" spans="1:8" ht="12.75">
      <c r="A42" s="11"/>
      <c r="B42" s="14"/>
      <c r="C42" s="14"/>
      <c r="D42" s="14"/>
      <c r="E42" s="12"/>
      <c r="F42" s="11"/>
      <c r="G42" s="11"/>
      <c r="H42" s="11"/>
    </row>
    <row r="43" spans="1:8" ht="12.75">
      <c r="A43" s="11"/>
      <c r="B43" s="11"/>
      <c r="C43" s="11"/>
      <c r="D43" s="11"/>
      <c r="E43" s="11"/>
      <c r="F43" s="11"/>
      <c r="G43" s="11"/>
      <c r="H43" s="11"/>
    </row>
    <row r="44" spans="1:8" ht="12.75">
      <c r="A44" s="11"/>
      <c r="B44" s="11"/>
      <c r="C44" s="11"/>
      <c r="D44" s="11"/>
      <c r="E44" s="11"/>
      <c r="F44" s="11"/>
      <c r="G44" s="11"/>
      <c r="H44" s="11"/>
    </row>
    <row r="45" spans="1:8" ht="12.75">
      <c r="A45" s="11"/>
      <c r="B45" s="11"/>
      <c r="C45" s="11"/>
      <c r="D45" s="11"/>
      <c r="E45" s="11"/>
      <c r="F45" s="11"/>
      <c r="G45" s="11"/>
      <c r="H45" s="11"/>
    </row>
    <row r="46" spans="1:8" ht="12.75">
      <c r="A46" s="11"/>
      <c r="B46" s="11"/>
      <c r="C46" s="11"/>
      <c r="D46" s="11"/>
      <c r="E46" s="11"/>
      <c r="F46" s="11"/>
      <c r="G46" s="11"/>
      <c r="H46" s="11"/>
    </row>
    <row r="47" spans="1:8" ht="12.75">
      <c r="A47" s="11"/>
      <c r="B47" s="11"/>
      <c r="C47" s="11"/>
      <c r="D47" s="11"/>
      <c r="E47" s="11"/>
      <c r="F47" s="11"/>
      <c r="G47" s="11"/>
      <c r="H47" s="11"/>
    </row>
    <row r="48" spans="1:8" ht="12.75">
      <c r="A48" s="11"/>
      <c r="B48" s="11"/>
      <c r="C48" s="11"/>
      <c r="D48" s="11"/>
      <c r="E48" s="11"/>
      <c r="F48" s="11"/>
      <c r="G48" s="11"/>
      <c r="H48" s="11"/>
    </row>
    <row r="49" spans="1:8" ht="12.75">
      <c r="A49" s="11"/>
      <c r="B49" s="11"/>
      <c r="C49" s="11"/>
      <c r="D49" s="11"/>
      <c r="E49" s="11"/>
      <c r="F49" s="11"/>
      <c r="G49" s="11"/>
      <c r="H49" s="11"/>
    </row>
    <row r="50" spans="1:8" ht="12.75">
      <c r="A50" s="11"/>
      <c r="B50" s="11"/>
      <c r="C50" s="11"/>
      <c r="D50" s="11"/>
      <c r="E50" s="11"/>
      <c r="F50" s="11"/>
      <c r="G50" s="11"/>
      <c r="H50" s="11"/>
    </row>
    <row r="51" spans="1:8" ht="12.75">
      <c r="A51" s="11"/>
      <c r="B51" s="11"/>
      <c r="C51" s="11"/>
      <c r="D51" s="11"/>
      <c r="E51" s="11"/>
      <c r="F51" s="11"/>
      <c r="G51" s="11"/>
      <c r="H51" s="11"/>
    </row>
    <row r="52" spans="1:8" ht="12.75">
      <c r="A52" s="11"/>
      <c r="B52" s="11"/>
      <c r="C52" s="11"/>
      <c r="D52" s="11"/>
      <c r="E52" s="11"/>
      <c r="F52" s="11"/>
      <c r="G52" s="11"/>
      <c r="H52" s="11"/>
    </row>
    <row r="53" spans="1:8" ht="12.75">
      <c r="A53" s="11"/>
      <c r="B53" s="11"/>
      <c r="C53" s="11"/>
      <c r="D53" s="11"/>
      <c r="E53" s="11"/>
      <c r="F53" s="11"/>
      <c r="G53" s="11"/>
      <c r="H53" s="11"/>
    </row>
    <row r="54" spans="1:8" ht="12.75">
      <c r="A54" s="11"/>
      <c r="B54" s="11"/>
      <c r="C54" s="11"/>
      <c r="D54" s="11"/>
      <c r="E54" s="11"/>
      <c r="F54" s="11"/>
      <c r="G54" s="11"/>
      <c r="H54" s="11"/>
    </row>
    <row r="55" spans="1:8" ht="12.75">
      <c r="A55" s="11"/>
      <c r="B55" s="11"/>
      <c r="C55" s="11"/>
      <c r="D55" s="11"/>
      <c r="E55" s="11"/>
      <c r="F55" s="11"/>
      <c r="G55" s="11"/>
      <c r="H55" s="11"/>
    </row>
    <row r="56" spans="1:8" ht="12.75">
      <c r="A56" s="11"/>
      <c r="B56" s="11"/>
      <c r="C56" s="11"/>
      <c r="D56" s="11"/>
      <c r="E56" s="11"/>
      <c r="F56" s="11"/>
      <c r="G56" s="11"/>
      <c r="H56" s="11"/>
    </row>
    <row r="57" spans="1:8" ht="12.75">
      <c r="A57" s="11"/>
      <c r="B57" s="11"/>
      <c r="C57" s="11"/>
      <c r="D57" s="11"/>
      <c r="E57" s="11"/>
      <c r="F57" s="11"/>
      <c r="G57" s="11"/>
      <c r="H57" s="11"/>
    </row>
    <row r="58" spans="1:8" ht="12.75">
      <c r="A58" s="11"/>
      <c r="B58" s="11"/>
      <c r="C58" s="11"/>
      <c r="D58" s="11"/>
      <c r="E58" s="11"/>
      <c r="F58" s="11"/>
      <c r="G58" s="11"/>
      <c r="H58" s="11"/>
    </row>
    <row r="59" spans="1:8" ht="12.75">
      <c r="A59" s="11"/>
      <c r="B59" s="11"/>
      <c r="C59" s="11"/>
      <c r="D59" s="11"/>
      <c r="E59" s="11"/>
      <c r="F59" s="11"/>
      <c r="G59" s="11"/>
      <c r="H59" s="11"/>
    </row>
    <row r="60" spans="1:8" ht="12.75">
      <c r="A60" s="11"/>
      <c r="B60" s="11"/>
      <c r="C60" s="11"/>
      <c r="D60" s="11"/>
      <c r="E60" s="11"/>
      <c r="F60" s="11"/>
      <c r="G60" s="11"/>
      <c r="H60" s="11"/>
    </row>
    <row r="61" spans="1:8" ht="12.75">
      <c r="A61" s="11"/>
      <c r="B61" s="11"/>
      <c r="C61" s="11"/>
      <c r="D61" s="11"/>
      <c r="E61" s="11"/>
      <c r="F61" s="11"/>
      <c r="G61" s="11"/>
      <c r="H61" s="11"/>
    </row>
    <row r="62" spans="1:8" ht="12.75">
      <c r="A62" s="11"/>
      <c r="B62" s="11"/>
      <c r="C62" s="11"/>
      <c r="D62" s="11"/>
      <c r="E62" s="11"/>
      <c r="F62" s="11"/>
      <c r="G62" s="11"/>
      <c r="H62" s="11"/>
    </row>
    <row r="63" spans="1:8" ht="12.75">
      <c r="A63" s="11"/>
      <c r="B63" s="11"/>
      <c r="C63" s="11"/>
      <c r="D63" s="11"/>
      <c r="E63" s="11"/>
      <c r="F63" s="11"/>
      <c r="G63" s="11"/>
      <c r="H63" s="11"/>
    </row>
    <row r="64" spans="1:8" ht="12.75">
      <c r="A64" s="11"/>
      <c r="B64" s="11"/>
      <c r="C64" s="11"/>
      <c r="D64" s="11"/>
      <c r="E64" s="11"/>
      <c r="F64" s="11"/>
      <c r="G64" s="11"/>
      <c r="H64" s="11"/>
    </row>
    <row r="65" spans="1:8" ht="12.75">
      <c r="A65" s="11"/>
      <c r="B65" s="11"/>
      <c r="C65" s="11"/>
      <c r="D65" s="11"/>
      <c r="E65" s="11"/>
      <c r="F65" s="11"/>
      <c r="G65" s="11"/>
      <c r="H65" s="11"/>
    </row>
    <row r="66" spans="1:8" ht="12.75">
      <c r="A66" s="11"/>
      <c r="B66" s="11"/>
      <c r="C66" s="11"/>
      <c r="D66" s="11"/>
      <c r="E66" s="11"/>
      <c r="F66" s="11"/>
      <c r="G66" s="11"/>
      <c r="H66" s="11"/>
    </row>
    <row r="67" spans="1:8" ht="12.75">
      <c r="A67" s="11"/>
      <c r="B67" s="11"/>
      <c r="C67" s="11"/>
      <c r="D67" s="11"/>
      <c r="E67" s="11"/>
      <c r="F67" s="11"/>
      <c r="G67" s="11"/>
      <c r="H67" s="11"/>
    </row>
    <row r="68" spans="1:8" ht="12.75">
      <c r="A68" s="11"/>
      <c r="B68" s="11"/>
      <c r="C68" s="11"/>
      <c r="D68" s="11"/>
      <c r="E68" s="11"/>
      <c r="F68" s="11"/>
      <c r="G68" s="11"/>
      <c r="H68" s="11"/>
    </row>
    <row r="69" spans="1:8" ht="12.75">
      <c r="A69" s="11"/>
      <c r="B69" s="11"/>
      <c r="C69" s="11"/>
      <c r="D69" s="11"/>
      <c r="E69" s="11"/>
      <c r="F69" s="11"/>
      <c r="G69" s="11"/>
      <c r="H69" s="11"/>
    </row>
    <row r="70" spans="1:8" ht="12.75">
      <c r="A70" s="11"/>
      <c r="B70" s="11"/>
      <c r="C70" s="11"/>
      <c r="D70" s="11"/>
      <c r="E70" s="11"/>
      <c r="F70" s="11"/>
      <c r="G70" s="11"/>
      <c r="H70" s="11"/>
    </row>
    <row r="71" spans="1:8" ht="12.75">
      <c r="A71" s="11"/>
      <c r="B71" s="11"/>
      <c r="C71" s="11"/>
      <c r="D71" s="11"/>
      <c r="E71" s="11"/>
      <c r="F71" s="11"/>
      <c r="G71" s="11"/>
      <c r="H71" s="11"/>
    </row>
    <row r="72" spans="1:8" ht="12.75">
      <c r="A72" s="11"/>
      <c r="B72" s="11"/>
      <c r="C72" s="11"/>
      <c r="D72" s="11"/>
      <c r="E72" s="11"/>
      <c r="F72" s="11"/>
      <c r="G72" s="11"/>
      <c r="H72" s="11"/>
    </row>
    <row r="73" spans="1:8" ht="12.75">
      <c r="A73" s="11"/>
      <c r="B73" s="11"/>
      <c r="C73" s="11"/>
      <c r="D73" s="11"/>
      <c r="E73" s="11"/>
      <c r="F73" s="11"/>
      <c r="G73" s="11"/>
      <c r="H73" s="11"/>
    </row>
    <row r="74" spans="1:8" ht="12.75">
      <c r="A74" s="11"/>
      <c r="B74" s="11"/>
      <c r="C74" s="11"/>
      <c r="D74" s="11"/>
      <c r="E74" s="11"/>
      <c r="F74" s="11"/>
      <c r="G74" s="11"/>
      <c r="H74" s="11"/>
    </row>
    <row r="75" spans="1:8" ht="12.75">
      <c r="A75" s="11"/>
      <c r="B75" s="11"/>
      <c r="C75" s="11"/>
      <c r="D75" s="11"/>
      <c r="E75" s="11"/>
      <c r="F75" s="11"/>
      <c r="G75" s="11"/>
      <c r="H75" s="11"/>
    </row>
    <row r="76" spans="1:8" ht="12.75">
      <c r="A76" s="11"/>
      <c r="B76" s="11"/>
      <c r="C76" s="11"/>
      <c r="D76" s="11"/>
      <c r="E76" s="11"/>
      <c r="F76" s="11"/>
      <c r="G76" s="11"/>
      <c r="H76" s="11"/>
    </row>
    <row r="77" spans="1:8" ht="12.75">
      <c r="A77" s="11"/>
      <c r="B77" s="11"/>
      <c r="C77" s="11"/>
      <c r="D77" s="11"/>
      <c r="E77" s="11"/>
      <c r="F77" s="11"/>
      <c r="G77" s="11"/>
      <c r="H77" s="11"/>
    </row>
    <row r="78" spans="1:8" ht="12.75">
      <c r="A78" s="11"/>
      <c r="B78" s="11"/>
      <c r="C78" s="11"/>
      <c r="D78" s="11"/>
      <c r="E78" s="11"/>
      <c r="F78" s="11"/>
      <c r="G78" s="11"/>
      <c r="H78" s="11"/>
    </row>
    <row r="79" spans="1:8" ht="12.75">
      <c r="A79" s="11"/>
      <c r="B79" s="11"/>
      <c r="C79" s="11"/>
      <c r="D79" s="11"/>
      <c r="E79" s="11"/>
      <c r="F79" s="11"/>
      <c r="G79" s="11"/>
      <c r="H79" s="11"/>
    </row>
    <row r="80" spans="1:8" ht="12.75">
      <c r="A80" s="11"/>
      <c r="B80" s="11"/>
      <c r="C80" s="11"/>
      <c r="D80" s="11"/>
      <c r="E80" s="11"/>
      <c r="F80" s="11"/>
      <c r="G80" s="11"/>
      <c r="H80" s="11"/>
    </row>
    <row r="81" spans="1:8" ht="12.75">
      <c r="A81" s="11"/>
      <c r="B81" s="11"/>
      <c r="C81" s="11"/>
      <c r="D81" s="11"/>
      <c r="E81" s="11"/>
      <c r="F81" s="11"/>
      <c r="G81" s="11"/>
      <c r="H81" s="11"/>
    </row>
    <row r="82" spans="1:8" ht="12.75">
      <c r="A82" s="11"/>
      <c r="B82" s="11"/>
      <c r="C82" s="11"/>
      <c r="D82" s="11"/>
      <c r="E82" s="11"/>
      <c r="F82" s="11"/>
      <c r="G82" s="11"/>
      <c r="H82" s="11"/>
    </row>
    <row r="83" spans="1:8" ht="12.75">
      <c r="A83" s="11"/>
      <c r="B83" s="11"/>
      <c r="C83" s="11"/>
      <c r="D83" s="11"/>
      <c r="E83" s="11"/>
      <c r="F83" s="11"/>
      <c r="G83" s="11"/>
      <c r="H83" s="11"/>
    </row>
    <row r="84" spans="1:8" ht="12.75">
      <c r="A84" s="11"/>
      <c r="B84" s="11"/>
      <c r="C84" s="11"/>
      <c r="D84" s="11"/>
      <c r="E84" s="11"/>
      <c r="F84" s="11"/>
      <c r="G84" s="11"/>
      <c r="H84" s="11"/>
    </row>
    <row r="85" spans="1:8" ht="12.75">
      <c r="A85" s="11"/>
      <c r="B85" s="11"/>
      <c r="C85" s="11"/>
      <c r="D85" s="11"/>
      <c r="E85" s="11"/>
      <c r="F85" s="11"/>
      <c r="G85" s="11"/>
      <c r="H85" s="11"/>
    </row>
    <row r="86" spans="1:8" ht="12.75">
      <c r="A86" s="11"/>
      <c r="B86" s="11"/>
      <c r="C86" s="11"/>
      <c r="D86" s="11"/>
      <c r="E86" s="11"/>
      <c r="F86" s="11"/>
      <c r="G86" s="11"/>
      <c r="H86" s="11"/>
    </row>
    <row r="87" spans="1:8" ht="12.75">
      <c r="A87" s="11"/>
      <c r="B87" s="11"/>
      <c r="C87" s="11"/>
      <c r="D87" s="11"/>
      <c r="E87" s="11"/>
      <c r="F87" s="11"/>
      <c r="G87" s="11"/>
      <c r="H87" s="11"/>
    </row>
    <row r="88" spans="1:8" ht="12.75">
      <c r="A88" s="11"/>
      <c r="B88" s="11"/>
      <c r="C88" s="11"/>
      <c r="D88" s="11"/>
      <c r="E88" s="11"/>
      <c r="F88" s="11"/>
      <c r="G88" s="11"/>
      <c r="H88" s="11"/>
    </row>
    <row r="89" spans="1:8" ht="12.75">
      <c r="A89" s="11"/>
      <c r="B89" s="11"/>
      <c r="C89" s="11"/>
      <c r="D89" s="11"/>
      <c r="E89" s="11"/>
      <c r="F89" s="11"/>
      <c r="G89" s="11"/>
      <c r="H89" s="11"/>
    </row>
    <row r="90" spans="1:8" ht="12.75">
      <c r="A90" s="11"/>
      <c r="B90" s="11"/>
      <c r="C90" s="11"/>
      <c r="D90" s="11"/>
      <c r="E90" s="11"/>
      <c r="F90" s="11"/>
      <c r="G90" s="11"/>
      <c r="H90" s="11"/>
    </row>
    <row r="91" spans="1:8" ht="12.75">
      <c r="A91" s="11"/>
      <c r="B91" s="11"/>
      <c r="C91" s="11"/>
      <c r="D91" s="11"/>
      <c r="E91" s="11"/>
      <c r="F91" s="11"/>
      <c r="G91" s="11"/>
      <c r="H91" s="11"/>
    </row>
    <row r="92" spans="1:8" ht="12.75">
      <c r="A92" s="11"/>
      <c r="B92" s="11"/>
      <c r="C92" s="11"/>
      <c r="D92" s="11"/>
      <c r="E92" s="11"/>
      <c r="F92" s="11"/>
      <c r="G92" s="11"/>
      <c r="H92" s="11"/>
    </row>
    <row r="93" spans="1:8" ht="12.75">
      <c r="A93" s="11"/>
      <c r="B93" s="11"/>
      <c r="C93" s="11"/>
      <c r="D93" s="11"/>
      <c r="E93" s="11"/>
      <c r="F93" s="11"/>
      <c r="G93" s="11"/>
      <c r="H93" s="11"/>
    </row>
    <row r="94" spans="1:8" ht="12.75">
      <c r="A94" s="11"/>
      <c r="B94" s="11"/>
      <c r="C94" s="11"/>
      <c r="D94" s="11"/>
      <c r="E94" s="11"/>
      <c r="F94" s="11"/>
      <c r="G94" s="11"/>
      <c r="H94" s="11"/>
    </row>
    <row r="95" spans="1:8" ht="12.75">
      <c r="A95" s="11"/>
      <c r="B95" s="11"/>
      <c r="C95" s="11"/>
      <c r="D95" s="11"/>
      <c r="E95" s="11"/>
      <c r="F95" s="11"/>
      <c r="G95" s="11"/>
      <c r="H95" s="11"/>
    </row>
    <row r="96" spans="1:8" ht="12.75">
      <c r="A96" s="11"/>
      <c r="B96" s="11"/>
      <c r="C96" s="11"/>
      <c r="D96" s="11"/>
      <c r="E96" s="11"/>
      <c r="F96" s="11"/>
      <c r="G96" s="11"/>
      <c r="H96" s="11"/>
    </row>
    <row r="97" spans="1:8" ht="12.75">
      <c r="A97" s="11"/>
      <c r="B97" s="11"/>
      <c r="C97" s="11"/>
      <c r="D97" s="11"/>
      <c r="E97" s="11"/>
      <c r="F97" s="11"/>
      <c r="G97" s="11"/>
      <c r="H97" s="11"/>
    </row>
    <row r="98" spans="1:8" ht="12.75">
      <c r="A98" s="11"/>
      <c r="B98" s="11"/>
      <c r="C98" s="11"/>
      <c r="D98" s="11"/>
      <c r="E98" s="11"/>
      <c r="F98" s="11"/>
      <c r="G98" s="11"/>
      <c r="H98" s="11"/>
    </row>
    <row r="99" spans="1:8" ht="12.75">
      <c r="A99" s="11"/>
      <c r="B99" s="11"/>
      <c r="C99" s="11"/>
      <c r="D99" s="11"/>
      <c r="E99" s="11"/>
      <c r="F99" s="11"/>
      <c r="G99" s="11"/>
      <c r="H99" s="11"/>
    </row>
    <row r="100" spans="1:8" ht="12.75">
      <c r="A100" s="11"/>
      <c r="B100" s="11"/>
      <c r="C100" s="11"/>
      <c r="D100" s="11"/>
      <c r="E100" s="11"/>
      <c r="F100" s="11"/>
      <c r="G100" s="11"/>
      <c r="H100" s="11"/>
    </row>
    <row r="101" spans="1:8" ht="12.75">
      <c r="A101" s="11"/>
      <c r="B101" s="11"/>
      <c r="C101" s="11"/>
      <c r="D101" s="11"/>
      <c r="E101" s="11"/>
      <c r="F101" s="11"/>
      <c r="G101" s="11"/>
      <c r="H101" s="11"/>
    </row>
    <row r="102" spans="1:8" ht="12.75">
      <c r="A102" s="11"/>
      <c r="B102" s="11"/>
      <c r="C102" s="11"/>
      <c r="D102" s="11"/>
      <c r="E102" s="11"/>
      <c r="F102" s="11"/>
      <c r="G102" s="11"/>
      <c r="H102" s="11"/>
    </row>
  </sheetData>
  <printOptions/>
  <pageMargins left="0.75" right="0.75" top="1" bottom="1" header="0.5" footer="0.5"/>
  <pageSetup horizontalDpi="360" verticalDpi="360" orientation="portrait" paperSize="9" r:id="rId2"/>
  <drawing r:id="rId1"/>
</worksheet>
</file>

<file path=xl/worksheets/sheet2.xml><?xml version="1.0" encoding="utf-8"?>
<worksheet xmlns="http://schemas.openxmlformats.org/spreadsheetml/2006/main" xmlns:r="http://schemas.openxmlformats.org/officeDocument/2006/relationships">
  <dimension ref="A3:H38"/>
  <sheetViews>
    <sheetView workbookViewId="0" topLeftCell="A1">
      <selection activeCell="A16" sqref="A16"/>
    </sheetView>
  </sheetViews>
  <sheetFormatPr defaultColWidth="9.140625" defaultRowHeight="12.75"/>
  <cols>
    <col min="1" max="1" width="4.57421875" style="5" customWidth="1"/>
    <col min="2" max="2" width="26.7109375" style="4" customWidth="1"/>
    <col min="3" max="3" width="3.140625" style="0" customWidth="1"/>
  </cols>
  <sheetData>
    <row r="2" ht="18" customHeight="1"/>
    <row r="3" spans="1:2" ht="15" customHeight="1">
      <c r="A3" s="6" t="s">
        <v>6</v>
      </c>
      <c r="B3" s="10" t="s">
        <v>18</v>
      </c>
    </row>
    <row r="4" spans="1:2" ht="15" customHeight="1">
      <c r="A4" s="6" t="s">
        <v>7</v>
      </c>
      <c r="B4" s="10" t="s">
        <v>19</v>
      </c>
    </row>
    <row r="5" spans="1:2" ht="15" customHeight="1">
      <c r="A5" s="6" t="s">
        <v>8</v>
      </c>
      <c r="B5" s="10" t="s">
        <v>20</v>
      </c>
    </row>
    <row r="6" spans="1:2" ht="15" customHeight="1">
      <c r="A6" s="6" t="s">
        <v>9</v>
      </c>
      <c r="B6" s="10" t="s">
        <v>21</v>
      </c>
    </row>
    <row r="7" spans="1:2" ht="15" customHeight="1">
      <c r="A7" s="6" t="s">
        <v>10</v>
      </c>
      <c r="B7" s="10" t="s">
        <v>22</v>
      </c>
    </row>
    <row r="8" spans="1:2" ht="15" customHeight="1">
      <c r="A8" s="6" t="s">
        <v>11</v>
      </c>
      <c r="B8" s="10" t="s">
        <v>23</v>
      </c>
    </row>
    <row r="9" spans="1:2" ht="15" customHeight="1">
      <c r="A9" s="6" t="s">
        <v>12</v>
      </c>
      <c r="B9" s="10" t="s">
        <v>24</v>
      </c>
    </row>
    <row r="10" spans="1:2" ht="15" customHeight="1">
      <c r="A10" s="6" t="s">
        <v>13</v>
      </c>
      <c r="B10" s="10" t="s">
        <v>25</v>
      </c>
    </row>
    <row r="11" spans="1:2" ht="15" customHeight="1">
      <c r="A11" s="6" t="s">
        <v>14</v>
      </c>
      <c r="B11" s="10" t="s">
        <v>26</v>
      </c>
    </row>
    <row r="12" spans="1:2" ht="15" customHeight="1">
      <c r="A12" s="6" t="s">
        <v>15</v>
      </c>
      <c r="B12" s="10" t="s">
        <v>27</v>
      </c>
    </row>
    <row r="13" spans="1:2" ht="15" customHeight="1">
      <c r="A13" s="6" t="s">
        <v>16</v>
      </c>
      <c r="B13" s="10" t="s">
        <v>28</v>
      </c>
    </row>
    <row r="14" spans="1:2" ht="15" customHeight="1">
      <c r="A14" s="6" t="s">
        <v>17</v>
      </c>
      <c r="B14" s="10" t="s">
        <v>29</v>
      </c>
    </row>
    <row r="24" ht="12" customHeight="1"/>
    <row r="25" spans="1:8" ht="5.25" customHeight="1">
      <c r="A25" s="7"/>
      <c r="B25" s="8"/>
      <c r="C25" s="9"/>
      <c r="D25" s="9"/>
      <c r="E25" s="9"/>
      <c r="F25" s="9"/>
      <c r="G25" s="9"/>
      <c r="H25" s="9"/>
    </row>
    <row r="26" ht="6.75" customHeight="1"/>
    <row r="27" spans="1:2" ht="15">
      <c r="A27" s="6" t="s">
        <v>6</v>
      </c>
      <c r="B27" s="10" t="s">
        <v>30</v>
      </c>
    </row>
    <row r="28" spans="1:2" ht="15">
      <c r="A28" s="6" t="s">
        <v>7</v>
      </c>
      <c r="B28" s="10" t="s">
        <v>31</v>
      </c>
    </row>
    <row r="29" spans="1:2" ht="15">
      <c r="A29" s="6" t="s">
        <v>8</v>
      </c>
      <c r="B29" s="10" t="s">
        <v>20</v>
      </c>
    </row>
    <row r="30" spans="1:2" ht="15">
      <c r="A30" s="6" t="s">
        <v>9</v>
      </c>
      <c r="B30" s="10" t="s">
        <v>21</v>
      </c>
    </row>
    <row r="31" spans="1:2" ht="15">
      <c r="A31" s="6" t="s">
        <v>10</v>
      </c>
      <c r="B31" s="10" t="s">
        <v>32</v>
      </c>
    </row>
    <row r="32" spans="1:2" ht="15">
      <c r="A32" s="6" t="s">
        <v>11</v>
      </c>
      <c r="B32" s="10" t="s">
        <v>38</v>
      </c>
    </row>
    <row r="33" spans="1:2" ht="15">
      <c r="A33" s="6" t="s">
        <v>12</v>
      </c>
      <c r="B33" s="10" t="s">
        <v>24</v>
      </c>
    </row>
    <row r="34" spans="1:2" ht="15">
      <c r="A34" s="6" t="s">
        <v>13</v>
      </c>
      <c r="B34" s="10" t="s">
        <v>33</v>
      </c>
    </row>
    <row r="35" spans="1:2" ht="15">
      <c r="A35" s="6" t="s">
        <v>14</v>
      </c>
      <c r="B35" s="10" t="s">
        <v>34</v>
      </c>
    </row>
    <row r="36" spans="1:2" ht="15">
      <c r="A36" s="6" t="s">
        <v>15</v>
      </c>
      <c r="B36" s="10" t="s">
        <v>35</v>
      </c>
    </row>
    <row r="37" spans="1:2" ht="15">
      <c r="A37" s="6" t="s">
        <v>16</v>
      </c>
      <c r="B37" s="10" t="s">
        <v>36</v>
      </c>
    </row>
    <row r="38" spans="1:2" ht="15">
      <c r="A38" s="6" t="s">
        <v>17</v>
      </c>
      <c r="B38" s="10" t="s">
        <v>37</v>
      </c>
    </row>
  </sheetData>
  <printOptions/>
  <pageMargins left="0.75" right="0.75" top="1" bottom="1" header="0.5" footer="0.5"/>
  <pageSetup horizontalDpi="360" verticalDpi="360" orientation="portrait" paperSize="9" r:id="rId2"/>
  <drawing r:id="rId1"/>
</worksheet>
</file>

<file path=xl/worksheets/sheet3.xml><?xml version="1.0" encoding="utf-8"?>
<worksheet xmlns="http://schemas.openxmlformats.org/spreadsheetml/2006/main" xmlns:r="http://schemas.openxmlformats.org/officeDocument/2006/relationships">
  <dimension ref="A2:B9"/>
  <sheetViews>
    <sheetView workbookViewId="0" topLeftCell="A1">
      <selection activeCell="A7" sqref="A7"/>
    </sheetView>
  </sheetViews>
  <sheetFormatPr defaultColWidth="9.140625" defaultRowHeight="12.75"/>
  <cols>
    <col min="1" max="1" width="45.8515625" style="0" customWidth="1"/>
  </cols>
  <sheetData>
    <row r="1" ht="71.25" customHeight="1"/>
    <row r="2" spans="1:2" ht="19.5" customHeight="1">
      <c r="A2" s="17" t="s">
        <v>45</v>
      </c>
      <c r="B2" s="18">
        <v>200</v>
      </c>
    </row>
    <row r="3" spans="1:2" ht="19.5" customHeight="1">
      <c r="A3" s="19" t="s">
        <v>43</v>
      </c>
      <c r="B3" s="20">
        <f>IF(B2&gt;200,50,40)</f>
        <v>40</v>
      </c>
    </row>
    <row r="4" spans="1:2" ht="19.5" customHeight="1">
      <c r="A4" s="21" t="s">
        <v>44</v>
      </c>
      <c r="B4" s="22">
        <f>B2/2-(B2/2*35%)-(B3/2)</f>
        <v>45</v>
      </c>
    </row>
    <row r="5" ht="12.75">
      <c r="B5" s="1"/>
    </row>
    <row r="6" spans="1:2" ht="12.75">
      <c r="A6" t="s">
        <v>46</v>
      </c>
      <c r="B6" s="1"/>
    </row>
    <row r="7" ht="12.75">
      <c r="B7" s="1"/>
    </row>
    <row r="8" ht="12.75">
      <c r="B8" s="1"/>
    </row>
    <row r="9" ht="12.75">
      <c r="B9" s="1"/>
    </row>
  </sheetData>
  <printOptions/>
  <pageMargins left="0.75" right="0.75" top="1" bottom="1" header="0.5" footer="0.5"/>
  <pageSetup horizontalDpi="360" verticalDpi="360" orientation="landscape" paperSize="9" r:id="rId4"/>
  <drawing r:id="rId3"/>
  <legacyDrawing r:id="rId2"/>
  <oleObjects>
    <oleObject progId="MSDraw.Drawing.8.1" shapeId="71973"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ASTROCLC - Astronomy calculation sheets</dc:title>
  <dc:subject/>
  <dc:creator>Giulio Pecora</dc:creator>
  <cp:keywords/>
  <dc:description/>
  <cp:lastModifiedBy>Giulio Pecora</cp:lastModifiedBy>
  <cp:lastPrinted>1999-10-04T21:25:18Z</cp:lastPrinted>
  <dcterms:created xsi:type="dcterms:W3CDTF">1996-10-14T23:33:28Z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