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15180" windowHeight="10365" activeTab="1"/>
  </bookViews>
  <sheets>
    <sheet name="Ducato" sheetId="1" r:id="rId1"/>
    <sheet name="Et Dist Carr" sheetId="2" r:id="rId2"/>
  </sheets>
  <definedNames/>
  <calcPr fullCalcOnLoad="1"/>
</workbook>
</file>

<file path=xl/sharedStrings.xml><?xml version="1.0" encoding="utf-8"?>
<sst xmlns="http://schemas.openxmlformats.org/spreadsheetml/2006/main" count="24" uniqueCount="16">
  <si>
    <t>Regolarità:</t>
  </si>
  <si>
    <t>Raggio</t>
  </si>
  <si>
    <t>Alt</t>
  </si>
  <si>
    <t>Largh</t>
  </si>
  <si>
    <t>Sup. Rotolamento</t>
  </si>
  <si>
    <t>% Diff. Rotol. da originale</t>
  </si>
  <si>
    <t>Originali</t>
  </si>
  <si>
    <t>Canale</t>
  </si>
  <si>
    <t>ET</t>
  </si>
  <si>
    <t>Nuove misure</t>
  </si>
  <si>
    <t>Note</t>
  </si>
  <si>
    <t>Ducato 6J x 14</t>
  </si>
  <si>
    <t>ET posseduto</t>
  </si>
  <si>
    <t>Sporgenza</t>
  </si>
  <si>
    <t>Distanziale mm</t>
  </si>
  <si>
    <t>Aumento carregiata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</si>
</sst>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#######E+00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</numFmts>
  <fonts count="14">
    <font>
      <sz val="10"/>
      <name val="Arial"/>
      <family val="0"/>
    </font>
    <font>
      <u val="single"/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name val="Arial Unicode MS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6"/>
      <name val="Arial"/>
      <family val="2"/>
    </font>
    <font>
      <b/>
      <sz val="16"/>
      <color indexed="9"/>
      <name val="Arial"/>
      <family val="2"/>
    </font>
    <font>
      <b/>
      <sz val="14"/>
      <name val="Arial"/>
      <family val="2"/>
    </font>
    <font>
      <b/>
      <i/>
      <sz val="11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3" fillId="2" borderId="0" xfId="0" applyNumberFormat="1" applyFont="1" applyFill="1" applyAlignment="1" applyProtection="1">
      <alignment horizontal="right"/>
      <protection/>
    </xf>
    <xf numFmtId="0" fontId="2" fillId="0" borderId="0" xfId="0" applyNumberFormat="1" applyFont="1" applyFill="1" applyAlignment="1" applyProtection="1">
      <alignment horizontal="right"/>
      <protection/>
    </xf>
    <xf numFmtId="2" fontId="1" fillId="2" borderId="0" xfId="0" applyNumberFormat="1" applyFont="1" applyFill="1" applyAlignment="1" applyProtection="1">
      <alignment horizontal="right"/>
      <protection/>
    </xf>
    <xf numFmtId="2" fontId="0" fillId="0" borderId="0" xfId="0" applyNumberFormat="1" applyFont="1" applyFill="1" applyAlignment="1" applyProtection="1">
      <alignment horizontal="right"/>
      <protection/>
    </xf>
    <xf numFmtId="2" fontId="0" fillId="0" borderId="0" xfId="0" applyNumberFormat="1" applyAlignment="1">
      <alignment/>
    </xf>
    <xf numFmtId="0" fontId="4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2" fontId="0" fillId="2" borderId="0" xfId="0" applyNumberFormat="1" applyFont="1" applyFill="1" applyAlignment="1" applyProtection="1">
      <alignment horizontal="center"/>
      <protection/>
    </xf>
    <xf numFmtId="2" fontId="0" fillId="0" borderId="0" xfId="0" applyNumberFormat="1" applyAlignment="1">
      <alignment horizontal="center"/>
    </xf>
    <xf numFmtId="2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Alignment="1">
      <alignment horizontal="center"/>
    </xf>
    <xf numFmtId="0" fontId="4" fillId="3" borderId="0" xfId="0" applyNumberFormat="1" applyFont="1" applyFill="1" applyAlignment="1">
      <alignment horizontal="center"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" fillId="3" borderId="0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2" fontId="0" fillId="0" borderId="0" xfId="0" applyNumberFormat="1" applyFont="1" applyFill="1" applyBorder="1" applyAlignment="1" applyProtection="1">
      <alignment horizontal="right"/>
      <protection/>
    </xf>
    <xf numFmtId="0" fontId="2" fillId="0" borderId="0" xfId="0" applyNumberFormat="1" applyFont="1" applyFill="1" applyBorder="1" applyAlignment="1" applyProtection="1">
      <alignment horizontal="right"/>
      <protection/>
    </xf>
    <xf numFmtId="0" fontId="2" fillId="5" borderId="0" xfId="0" applyNumberFormat="1" applyFont="1" applyFill="1" applyBorder="1" applyAlignment="1" applyProtection="1">
      <alignment horizontal="center"/>
      <protection/>
    </xf>
    <xf numFmtId="2" fontId="0" fillId="5" borderId="0" xfId="0" applyNumberFormat="1" applyFont="1" applyFill="1" applyAlignment="1" applyProtection="1">
      <alignment horizontal="right"/>
      <protection/>
    </xf>
    <xf numFmtId="2" fontId="0" fillId="5" borderId="0" xfId="0" applyNumberFormat="1" applyFont="1" applyFill="1" applyBorder="1" applyAlignment="1" applyProtection="1">
      <alignment horizontal="center"/>
      <protection/>
    </xf>
    <xf numFmtId="0" fontId="4" fillId="5" borderId="0" xfId="0" applyNumberFormat="1" applyFont="1" applyFill="1" applyAlignment="1">
      <alignment horizontal="center"/>
    </xf>
    <xf numFmtId="0" fontId="2" fillId="5" borderId="0" xfId="0" applyFont="1" applyFill="1" applyBorder="1" applyAlignment="1">
      <alignment horizontal="center"/>
    </xf>
    <xf numFmtId="0" fontId="7" fillId="6" borderId="0" xfId="0" applyFont="1" applyFill="1" applyBorder="1" applyAlignment="1">
      <alignment/>
    </xf>
    <xf numFmtId="0" fontId="7" fillId="6" borderId="0" xfId="0" applyNumberFormat="1" applyFont="1" applyFill="1" applyBorder="1" applyAlignment="1" applyProtection="1">
      <alignment horizontal="right"/>
      <protection/>
    </xf>
    <xf numFmtId="0" fontId="7" fillId="7" borderId="0" xfId="0" applyFont="1" applyFill="1" applyBorder="1" applyAlignment="1">
      <alignment/>
    </xf>
    <xf numFmtId="0" fontId="7" fillId="8" borderId="0" xfId="0" applyFont="1" applyFill="1" applyBorder="1" applyAlignment="1">
      <alignment/>
    </xf>
    <xf numFmtId="0" fontId="7" fillId="8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>
      <alignment horizontal="center" vertical="center"/>
    </xf>
    <xf numFmtId="1" fontId="11" fillId="9" borderId="0" xfId="0" applyNumberFormat="1" applyFont="1" applyFill="1" applyBorder="1" applyAlignment="1">
      <alignment horizontal="center" vertical="center"/>
    </xf>
    <xf numFmtId="0" fontId="8" fillId="10" borderId="0" xfId="0" applyNumberFormat="1" applyFont="1" applyFill="1" applyBorder="1" applyAlignment="1">
      <alignment horizontal="center" vertical="center"/>
    </xf>
    <xf numFmtId="0" fontId="10" fillId="6" borderId="1" xfId="0" applyNumberFormat="1" applyFont="1" applyFill="1" applyBorder="1" applyAlignment="1">
      <alignment horizontal="center" vertical="center"/>
    </xf>
    <xf numFmtId="0" fontId="9" fillId="4" borderId="2" xfId="0" applyNumberFormat="1" applyFont="1" applyFill="1" applyBorder="1" applyAlignment="1">
      <alignment horizontal="center" vertical="center"/>
    </xf>
    <xf numFmtId="0" fontId="9" fillId="4" borderId="3" xfId="0" applyNumberFormat="1" applyFont="1" applyFill="1" applyBorder="1" applyAlignment="1">
      <alignment horizontal="center" vertical="center"/>
    </xf>
    <xf numFmtId="0" fontId="8" fillId="2" borderId="4" xfId="0" applyNumberFormat="1" applyFont="1" applyFill="1" applyBorder="1" applyAlignment="1">
      <alignment horizontal="center" vertical="center"/>
    </xf>
    <xf numFmtId="1" fontId="8" fillId="8" borderId="4" xfId="0" applyNumberFormat="1" applyFont="1" applyFill="1" applyBorder="1" applyAlignment="1">
      <alignment horizontal="center" vertical="center"/>
    </xf>
    <xf numFmtId="0" fontId="7" fillId="10" borderId="1" xfId="0" applyNumberFormat="1" applyFont="1" applyFill="1" applyBorder="1" applyAlignment="1">
      <alignment horizontal="center" vertical="center" wrapText="1"/>
    </xf>
    <xf numFmtId="0" fontId="13" fillId="4" borderId="5" xfId="0" applyNumberFormat="1" applyFont="1" applyFill="1" applyBorder="1" applyAlignment="1">
      <alignment horizontal="center" vertical="center" wrapText="1"/>
    </xf>
    <xf numFmtId="0" fontId="7" fillId="4" borderId="1" xfId="0" applyNumberFormat="1" applyFont="1" applyFill="1" applyBorder="1" applyAlignment="1">
      <alignment horizontal="center" vertical="center" wrapText="1"/>
    </xf>
    <xf numFmtId="0" fontId="7" fillId="2" borderId="5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1" fontId="7" fillId="8" borderId="5" xfId="0" applyNumberFormat="1" applyFont="1" applyFill="1" applyBorder="1" applyAlignment="1">
      <alignment horizontal="center" vertical="center" wrapText="1"/>
    </xf>
    <xf numFmtId="0" fontId="13" fillId="10" borderId="1" xfId="0" applyNumberFormat="1" applyFont="1" applyFill="1" applyBorder="1" applyAlignment="1">
      <alignment horizontal="center" vertical="center" wrapText="1"/>
    </xf>
    <xf numFmtId="0" fontId="9" fillId="10" borderId="6" xfId="0" applyNumberFormat="1" applyFont="1" applyFill="1" applyBorder="1" applyAlignment="1">
      <alignment horizontal="center" vertical="center"/>
    </xf>
    <xf numFmtId="0" fontId="9" fillId="10" borderId="7" xfId="0" applyNumberFormat="1" applyFont="1" applyFill="1" applyBorder="1" applyAlignment="1">
      <alignment horizontal="center" vertical="center"/>
    </xf>
    <xf numFmtId="0" fontId="7" fillId="10" borderId="8" xfId="0" applyNumberFormat="1" applyFont="1" applyFill="1" applyBorder="1" applyAlignment="1">
      <alignment horizontal="center" vertical="center" wrapText="1"/>
    </xf>
    <xf numFmtId="0" fontId="2" fillId="10" borderId="9" xfId="0" applyNumberFormat="1" applyFont="1" applyFill="1" applyBorder="1" applyAlignment="1">
      <alignment horizontal="center" vertical="center"/>
    </xf>
    <xf numFmtId="0" fontId="7" fillId="11" borderId="5" xfId="0" applyNumberFormat="1" applyFont="1" applyFill="1" applyBorder="1" applyAlignment="1">
      <alignment horizontal="center" vertical="center" wrapText="1"/>
    </xf>
    <xf numFmtId="0" fontId="8" fillId="11" borderId="4" xfId="0" applyNumberFormat="1" applyFont="1" applyFill="1" applyBorder="1" applyAlignment="1">
      <alignment horizontal="center" vertical="center"/>
    </xf>
    <xf numFmtId="0" fontId="7" fillId="2" borderId="8" xfId="0" applyNumberFormat="1" applyFont="1" applyFill="1" applyBorder="1" applyAlignment="1">
      <alignment horizontal="center" vertical="center" wrapText="1"/>
    </xf>
    <xf numFmtId="0" fontId="8" fillId="2" borderId="9" xfId="0" applyNumberFormat="1" applyFont="1" applyFill="1" applyBorder="1" applyAlignment="1">
      <alignment horizontal="center" vertical="center"/>
    </xf>
    <xf numFmtId="49" fontId="2" fillId="8" borderId="0" xfId="0" applyNumberFormat="1" applyFont="1" applyFill="1" applyAlignment="1" applyProtection="1">
      <alignment horizontal="center" vertical="center" wrapText="1"/>
      <protection/>
    </xf>
    <xf numFmtId="0" fontId="10" fillId="6" borderId="5" xfId="0" applyNumberFormat="1" applyFont="1" applyFill="1" applyBorder="1" applyAlignment="1">
      <alignment horizontal="center" vertical="center"/>
    </xf>
    <xf numFmtId="0" fontId="10" fillId="6" borderId="1" xfId="0" applyNumberFormat="1" applyFont="1" applyFill="1" applyBorder="1" applyAlignment="1">
      <alignment horizontal="center" vertical="center"/>
    </xf>
    <xf numFmtId="0" fontId="10" fillId="6" borderId="10" xfId="0" applyNumberFormat="1" applyFont="1" applyFill="1" applyBorder="1" applyAlignment="1">
      <alignment horizontal="center" vertical="center"/>
    </xf>
    <xf numFmtId="0" fontId="12" fillId="10" borderId="11" xfId="0" applyNumberFormat="1" applyFont="1" applyFill="1" applyBorder="1" applyAlignment="1">
      <alignment horizontal="right" vertical="center"/>
    </xf>
    <xf numFmtId="0" fontId="12" fillId="10" borderId="9" xfId="0" applyNumberFormat="1" applyFont="1" applyFill="1" applyBorder="1" applyAlignment="1">
      <alignment horizontal="right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dxfs count="4">
    <dxf>
      <font>
        <b/>
        <i val="0"/>
        <color rgb="FF000000"/>
      </font>
      <fill>
        <patternFill>
          <bgColor rgb="FFFF66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u val="single"/>
        <color rgb="FF000000"/>
      </font>
      <fill>
        <patternFill>
          <bgColor rgb="FF00FF00"/>
        </patternFill>
      </fill>
      <border/>
    </dxf>
    <dxf>
      <fill>
        <patternFill>
          <bgColor rgb="FF00FF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b/>
        <i val="0"/>
      </font>
      <fill>
        <patternFill>
          <bgColor rgb="FFFF99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5"/>
  </sheetPr>
  <dimension ref="A1:G74"/>
  <sheetViews>
    <sheetView workbookViewId="0" topLeftCell="A1">
      <selection activeCell="A1" sqref="A1:A2"/>
    </sheetView>
  </sheetViews>
  <sheetFormatPr defaultColWidth="9.140625" defaultRowHeight="12.75" zeroHeight="1"/>
  <cols>
    <col min="1" max="1" width="6.28125" style="8" bestFit="1" customWidth="1"/>
    <col min="2" max="2" width="3.421875" style="8" bestFit="1" customWidth="1"/>
    <col min="3" max="3" width="7.421875" style="8" bestFit="1" customWidth="1"/>
    <col min="4" max="4" width="15.421875" style="5" bestFit="1" customWidth="1"/>
    <col min="5" max="5" width="17.57421875" style="10" bestFit="1" customWidth="1"/>
    <col min="6" max="6" width="11.00390625" style="12" customWidth="1"/>
    <col min="7" max="7" width="13.140625" style="0" hidden="1" customWidth="1"/>
    <col min="8" max="37" width="18.7109375" style="0" hidden="1" customWidth="1"/>
    <col min="38" max="16384" width="0" style="0" hidden="1" customWidth="1"/>
  </cols>
  <sheetData>
    <row r="1" spans="1:6" s="7" customFormat="1" ht="12.75">
      <c r="A1" s="55" t="s">
        <v>3</v>
      </c>
      <c r="B1" s="55" t="s">
        <v>2</v>
      </c>
      <c r="C1" s="55" t="s">
        <v>1</v>
      </c>
      <c r="D1" s="55" t="s">
        <v>4</v>
      </c>
      <c r="E1" s="55" t="s">
        <v>5</v>
      </c>
      <c r="F1" s="55" t="s">
        <v>0</v>
      </c>
    </row>
    <row r="2" spans="1:6" s="7" customFormat="1" ht="12.75">
      <c r="A2" s="55"/>
      <c r="B2" s="55"/>
      <c r="C2" s="55"/>
      <c r="D2" s="55"/>
      <c r="E2" s="55"/>
      <c r="F2" s="55"/>
    </row>
    <row r="3" spans="1:6" ht="12.75">
      <c r="A3" s="1">
        <v>185</v>
      </c>
      <c r="B3" s="1">
        <v>80</v>
      </c>
      <c r="C3" s="1">
        <v>14</v>
      </c>
      <c r="D3" s="3">
        <f>((C3*25.4)+(A3*(B3/100)*2))*PI()</f>
        <v>2047.061773079109</v>
      </c>
      <c r="E3" s="9">
        <f>100-(($D$3*100)/D3)</f>
        <v>0</v>
      </c>
      <c r="F3" s="6" t="str">
        <f aca="true" t="shared" si="0" ref="F3:F70">IF(E3&gt;5,"IRR",IF(E3&lt;-5,"IRR","OK"))</f>
        <v>OK</v>
      </c>
    </row>
    <row r="4" ht="12.75"/>
    <row r="5" spans="1:7" s="14" customFormat="1" ht="12.75">
      <c r="A5" s="16">
        <v>205</v>
      </c>
      <c r="B5" s="16">
        <v>60</v>
      </c>
      <c r="C5" s="16">
        <v>16</v>
      </c>
      <c r="D5" s="4">
        <f aca="true" t="shared" si="1" ref="D5:D36">((C5*25.4)+(A5*(B5/100)*2))*PI()</f>
        <v>2049.575047201981</v>
      </c>
      <c r="E5" s="11">
        <f aca="true" t="shared" si="2" ref="E5:E70">100-(($D$3*100)/D5)</f>
        <v>0.1226241569589206</v>
      </c>
      <c r="F5" s="6" t="str">
        <f t="shared" si="0"/>
        <v>OK</v>
      </c>
      <c r="G5" s="13"/>
    </row>
    <row r="6" spans="1:7" s="14" customFormat="1" ht="12.75">
      <c r="A6" s="16">
        <v>215</v>
      </c>
      <c r="B6" s="16">
        <v>55</v>
      </c>
      <c r="C6" s="16">
        <v>16</v>
      </c>
      <c r="D6" s="4">
        <f t="shared" si="1"/>
        <v>2019.7299169928779</v>
      </c>
      <c r="E6" s="11">
        <f t="shared" si="2"/>
        <v>-1.3532431171255155</v>
      </c>
      <c r="F6" s="6" t="str">
        <f t="shared" si="0"/>
        <v>OK</v>
      </c>
      <c r="G6" s="13"/>
    </row>
    <row r="7" spans="1:6" s="15" customFormat="1" ht="12.75">
      <c r="A7" s="17">
        <v>225</v>
      </c>
      <c r="B7" s="17">
        <v>55</v>
      </c>
      <c r="C7" s="17">
        <v>16</v>
      </c>
      <c r="D7" s="4">
        <f t="shared" si="1"/>
        <v>2054.2874361823656</v>
      </c>
      <c r="E7" s="11">
        <f t="shared" si="2"/>
        <v>0.3517357394097047</v>
      </c>
      <c r="F7" s="6" t="str">
        <f t="shared" si="0"/>
        <v>OK</v>
      </c>
    </row>
    <row r="8" spans="1:6" s="15" customFormat="1" ht="12.75">
      <c r="A8" s="16">
        <v>235</v>
      </c>
      <c r="B8" s="16">
        <v>50</v>
      </c>
      <c r="C8" s="16">
        <v>16</v>
      </c>
      <c r="D8" s="4">
        <f t="shared" si="1"/>
        <v>2015.0175280124931</v>
      </c>
      <c r="E8" s="11">
        <f t="shared" si="2"/>
        <v>-1.5902712815715603</v>
      </c>
      <c r="F8" s="6" t="str">
        <f t="shared" si="0"/>
        <v>OK</v>
      </c>
    </row>
    <row r="9" spans="1:6" s="14" customFormat="1" ht="12.75">
      <c r="A9" s="16">
        <v>245</v>
      </c>
      <c r="B9" s="16">
        <v>50</v>
      </c>
      <c r="C9" s="16">
        <v>16</v>
      </c>
      <c r="D9" s="4">
        <f t="shared" si="1"/>
        <v>2046.4334545483912</v>
      </c>
      <c r="E9" s="11">
        <f t="shared" si="2"/>
        <v>-0.03070310101318796</v>
      </c>
      <c r="F9" s="6" t="str">
        <f t="shared" si="0"/>
        <v>OK</v>
      </c>
    </row>
    <row r="10" spans="1:6" s="14" customFormat="1" ht="12.75">
      <c r="A10" s="16">
        <v>255</v>
      </c>
      <c r="B10" s="16">
        <v>50</v>
      </c>
      <c r="C10" s="16">
        <v>16</v>
      </c>
      <c r="D10" s="4">
        <f t="shared" si="1"/>
        <v>2077.8493810842892</v>
      </c>
      <c r="E10" s="11">
        <f t="shared" si="2"/>
        <v>1.4817054732386055</v>
      </c>
      <c r="F10" s="6" t="str">
        <f t="shared" si="0"/>
        <v>OK</v>
      </c>
    </row>
    <row r="11" spans="1:6" s="15" customFormat="1" ht="12.75">
      <c r="A11" s="16">
        <v>265</v>
      </c>
      <c r="B11" s="16">
        <v>50</v>
      </c>
      <c r="C11" s="16">
        <v>16</v>
      </c>
      <c r="D11" s="4">
        <f t="shared" si="1"/>
        <v>2109.265307620187</v>
      </c>
      <c r="E11" s="11">
        <f t="shared" si="2"/>
        <v>2.949061662198389</v>
      </c>
      <c r="F11" s="6" t="str">
        <f t="shared" si="0"/>
        <v>OK</v>
      </c>
    </row>
    <row r="12" spans="1:6" s="15" customFormat="1" ht="12.75">
      <c r="A12" s="16"/>
      <c r="B12" s="16"/>
      <c r="C12" s="16"/>
      <c r="D12" s="4">
        <f t="shared" si="1"/>
        <v>0</v>
      </c>
      <c r="E12" s="11" t="e">
        <f t="shared" si="2"/>
        <v>#DIV/0!</v>
      </c>
      <c r="F12" s="6" t="e">
        <f t="shared" si="0"/>
        <v>#DIV/0!</v>
      </c>
    </row>
    <row r="13" spans="1:6" s="14" customFormat="1" ht="12.75">
      <c r="A13" s="22">
        <v>225</v>
      </c>
      <c r="B13" s="22">
        <v>45</v>
      </c>
      <c r="C13" s="22">
        <v>17</v>
      </c>
      <c r="D13" s="23">
        <f t="shared" si="1"/>
        <v>1992.7122201720056</v>
      </c>
      <c r="E13" s="24">
        <f t="shared" si="2"/>
        <v>-2.7274160491880792</v>
      </c>
      <c r="F13" s="25" t="str">
        <f t="shared" si="0"/>
        <v>OK</v>
      </c>
    </row>
    <row r="14" spans="1:6" s="14" customFormat="1" ht="12.75">
      <c r="A14" s="17">
        <v>225</v>
      </c>
      <c r="B14" s="17">
        <v>50</v>
      </c>
      <c r="C14" s="17">
        <v>17</v>
      </c>
      <c r="D14" s="4">
        <f t="shared" si="1"/>
        <v>2063.398054877776</v>
      </c>
      <c r="E14" s="11">
        <f t="shared" si="2"/>
        <v>0.7917174177831896</v>
      </c>
      <c r="F14" s="6" t="str">
        <f t="shared" si="0"/>
        <v>OK</v>
      </c>
    </row>
    <row r="15" spans="1:6" ht="12.75">
      <c r="A15" s="16">
        <v>235</v>
      </c>
      <c r="B15" s="16">
        <v>45</v>
      </c>
      <c r="C15" s="16">
        <v>17</v>
      </c>
      <c r="D15" s="4">
        <f t="shared" si="1"/>
        <v>2020.9865540543137</v>
      </c>
      <c r="E15" s="11">
        <f t="shared" si="2"/>
        <v>-1.2902222913104282</v>
      </c>
      <c r="F15" s="6" t="str">
        <f t="shared" si="0"/>
        <v>OK</v>
      </c>
    </row>
    <row r="16" spans="1:6" ht="12.75">
      <c r="A16" s="17">
        <v>245</v>
      </c>
      <c r="B16" s="17">
        <v>45</v>
      </c>
      <c r="C16" s="17">
        <v>17</v>
      </c>
      <c r="D16" s="4">
        <f t="shared" si="1"/>
        <v>2049.260887936622</v>
      </c>
      <c r="E16" s="11">
        <f t="shared" si="2"/>
        <v>0.10731258623334838</v>
      </c>
      <c r="F16" s="6" t="str">
        <f t="shared" si="0"/>
        <v>OK</v>
      </c>
    </row>
    <row r="17" spans="1:6" ht="12.75">
      <c r="A17" s="16">
        <v>255</v>
      </c>
      <c r="B17" s="16">
        <v>45</v>
      </c>
      <c r="C17" s="16">
        <v>17</v>
      </c>
      <c r="D17" s="4">
        <f t="shared" si="1"/>
        <v>2077.53522181893</v>
      </c>
      <c r="E17" s="11">
        <f t="shared" si="2"/>
        <v>1.4668078028126388</v>
      </c>
      <c r="F17" s="6" t="str">
        <f t="shared" si="0"/>
        <v>OK</v>
      </c>
    </row>
    <row r="18" spans="1:6" ht="12.75">
      <c r="A18" s="16">
        <v>265</v>
      </c>
      <c r="B18" s="16">
        <v>40</v>
      </c>
      <c r="C18" s="16">
        <v>17</v>
      </c>
      <c r="D18" s="4">
        <f t="shared" si="1"/>
        <v>2022.5573503811086</v>
      </c>
      <c r="E18" s="11">
        <f t="shared" si="2"/>
        <v>-1.2115563839701764</v>
      </c>
      <c r="F18" s="6" t="str">
        <f t="shared" si="0"/>
        <v>OK</v>
      </c>
    </row>
    <row r="19" spans="1:6" ht="12.75">
      <c r="A19" s="16">
        <v>275</v>
      </c>
      <c r="B19" s="16">
        <v>40</v>
      </c>
      <c r="C19" s="16">
        <v>17</v>
      </c>
      <c r="D19" s="4">
        <f t="shared" si="1"/>
        <v>2047.690091609827</v>
      </c>
      <c r="E19" s="11">
        <f t="shared" si="2"/>
        <v>0.03068425897515681</v>
      </c>
      <c r="F19" s="6" t="str">
        <f t="shared" si="0"/>
        <v>OK</v>
      </c>
    </row>
    <row r="20" spans="1:6" ht="12.75">
      <c r="A20" s="16">
        <v>285</v>
      </c>
      <c r="B20" s="16">
        <v>40</v>
      </c>
      <c r="C20" s="16">
        <v>17</v>
      </c>
      <c r="D20" s="4">
        <f t="shared" si="1"/>
        <v>2072.8228328385453</v>
      </c>
      <c r="E20" s="11">
        <f t="shared" si="2"/>
        <v>1.2428008487420499</v>
      </c>
      <c r="F20" s="6" t="str">
        <f t="shared" si="0"/>
        <v>OK</v>
      </c>
    </row>
    <row r="21" spans="1:6" ht="12.75">
      <c r="A21" s="16">
        <v>295</v>
      </c>
      <c r="B21" s="16">
        <v>40</v>
      </c>
      <c r="C21" s="16">
        <v>17</v>
      </c>
      <c r="D21" s="4">
        <f t="shared" si="1"/>
        <v>2097.9555740672636</v>
      </c>
      <c r="E21" s="11">
        <f t="shared" si="2"/>
        <v>2.425876010781664</v>
      </c>
      <c r="F21" s="6" t="str">
        <f t="shared" si="0"/>
        <v>OK</v>
      </c>
    </row>
    <row r="22" spans="1:6" ht="12.75">
      <c r="A22" s="16">
        <v>315</v>
      </c>
      <c r="B22" s="16">
        <v>35</v>
      </c>
      <c r="C22" s="16">
        <v>17</v>
      </c>
      <c r="D22" s="4">
        <f t="shared" si="1"/>
        <v>2049.260887936622</v>
      </c>
      <c r="E22" s="11">
        <f t="shared" si="2"/>
        <v>0.10731258623334838</v>
      </c>
      <c r="F22" s="6" t="str">
        <f t="shared" si="0"/>
        <v>OK</v>
      </c>
    </row>
    <row r="23" spans="1:6" ht="12.75">
      <c r="A23" s="16">
        <v>335</v>
      </c>
      <c r="B23" s="16">
        <v>35</v>
      </c>
      <c r="C23" s="16">
        <v>17</v>
      </c>
      <c r="D23" s="4">
        <f t="shared" si="1"/>
        <v>2093.243185086879</v>
      </c>
      <c r="E23" s="11">
        <f t="shared" si="2"/>
        <v>2.2062134173795585</v>
      </c>
      <c r="F23" s="6" t="str">
        <f t="shared" si="0"/>
        <v>OK</v>
      </c>
    </row>
    <row r="24" spans="1:6" ht="12.75">
      <c r="A24" s="16"/>
      <c r="B24" s="16"/>
      <c r="C24" s="16"/>
      <c r="D24" s="4">
        <f t="shared" si="1"/>
        <v>0</v>
      </c>
      <c r="E24" s="11" t="e">
        <f t="shared" si="2"/>
        <v>#DIV/0!</v>
      </c>
      <c r="F24" s="6" t="e">
        <f t="shared" si="0"/>
        <v>#DIV/0!</v>
      </c>
    </row>
    <row r="25" spans="1:6" ht="12.75">
      <c r="A25" s="22">
        <v>225</v>
      </c>
      <c r="B25" s="22">
        <v>40</v>
      </c>
      <c r="C25" s="26">
        <v>18</v>
      </c>
      <c r="D25" s="23">
        <f t="shared" si="1"/>
        <v>2001.8228388674163</v>
      </c>
      <c r="E25" s="24">
        <f t="shared" si="2"/>
        <v>-2.259887005649702</v>
      </c>
      <c r="F25" s="6" t="str">
        <f t="shared" si="0"/>
        <v>OK</v>
      </c>
    </row>
    <row r="26" spans="1:6" ht="12.75">
      <c r="A26" s="16">
        <v>235</v>
      </c>
      <c r="B26" s="16">
        <v>40</v>
      </c>
      <c r="C26" s="18">
        <v>18</v>
      </c>
      <c r="D26" s="4">
        <f t="shared" si="1"/>
        <v>2026.9555800961346</v>
      </c>
      <c r="E26" s="11">
        <f t="shared" si="2"/>
        <v>-0.9919404835709713</v>
      </c>
      <c r="F26" s="6" t="str">
        <f t="shared" si="0"/>
        <v>OK</v>
      </c>
    </row>
    <row r="27" spans="1:6" ht="12.75">
      <c r="A27" s="17">
        <v>245</v>
      </c>
      <c r="B27" s="17">
        <v>40</v>
      </c>
      <c r="C27" s="19">
        <v>18</v>
      </c>
      <c r="D27" s="4">
        <f t="shared" si="1"/>
        <v>2052.088321324853</v>
      </c>
      <c r="E27" s="11">
        <f t="shared" si="2"/>
        <v>0.2449479485609487</v>
      </c>
      <c r="F27" s="6" t="str">
        <f t="shared" si="0"/>
        <v>OK</v>
      </c>
    </row>
    <row r="28" spans="1:6" ht="12.75">
      <c r="A28" s="16">
        <v>255</v>
      </c>
      <c r="B28" s="16">
        <v>40</v>
      </c>
      <c r="C28" s="18">
        <v>18</v>
      </c>
      <c r="D28" s="4">
        <f t="shared" si="1"/>
        <v>2077.2210625535713</v>
      </c>
      <c r="E28" s="11">
        <f t="shared" si="2"/>
        <v>1.4519056261343195</v>
      </c>
      <c r="F28" s="6" t="str">
        <f t="shared" si="0"/>
        <v>OK</v>
      </c>
    </row>
    <row r="29" spans="1:6" ht="12.75">
      <c r="A29" s="16">
        <v>265</v>
      </c>
      <c r="B29" s="16">
        <v>35</v>
      </c>
      <c r="C29" s="18">
        <v>18</v>
      </c>
      <c r="D29" s="4">
        <f t="shared" si="1"/>
        <v>2019.1015984621602</v>
      </c>
      <c r="E29" s="11">
        <f t="shared" si="2"/>
        <v>-1.3847829469425648</v>
      </c>
      <c r="F29" s="6" t="str">
        <f t="shared" si="0"/>
        <v>OK</v>
      </c>
    </row>
    <row r="30" spans="1:6" ht="12.75">
      <c r="A30" s="17">
        <v>275</v>
      </c>
      <c r="B30" s="17">
        <v>35</v>
      </c>
      <c r="C30" s="19">
        <v>18</v>
      </c>
      <c r="D30" s="4">
        <f t="shared" si="1"/>
        <v>2041.0927470372887</v>
      </c>
      <c r="E30" s="11">
        <f t="shared" si="2"/>
        <v>-0.29244266584575485</v>
      </c>
      <c r="F30" s="6" t="str">
        <f t="shared" si="0"/>
        <v>OK</v>
      </c>
    </row>
    <row r="31" spans="1:6" ht="12.75">
      <c r="A31" s="16">
        <v>285</v>
      </c>
      <c r="B31" s="16">
        <v>35</v>
      </c>
      <c r="C31" s="18">
        <v>18</v>
      </c>
      <c r="D31" s="4">
        <f t="shared" si="1"/>
        <v>2063.083895612417</v>
      </c>
      <c r="E31" s="11">
        <f t="shared" si="2"/>
        <v>0.7766103243490221</v>
      </c>
      <c r="F31" s="6" t="str">
        <f t="shared" si="0"/>
        <v>OK</v>
      </c>
    </row>
    <row r="32" spans="1:6" ht="12.75">
      <c r="A32" s="16">
        <v>295</v>
      </c>
      <c r="B32" s="16">
        <v>35</v>
      </c>
      <c r="C32" s="18">
        <v>18</v>
      </c>
      <c r="D32" s="4">
        <f t="shared" si="1"/>
        <v>2085.0750441875457</v>
      </c>
      <c r="E32" s="11">
        <f t="shared" si="2"/>
        <v>1.823112852192267</v>
      </c>
      <c r="F32" s="6" t="str">
        <f t="shared" si="0"/>
        <v>OK</v>
      </c>
    </row>
    <row r="33" spans="1:6" ht="12.75">
      <c r="A33" s="16">
        <v>325</v>
      </c>
      <c r="B33" s="18">
        <v>30</v>
      </c>
      <c r="C33" s="18">
        <v>18</v>
      </c>
      <c r="D33" s="4">
        <f t="shared" si="1"/>
        <v>2048.9467286712634</v>
      </c>
      <c r="E33" s="11">
        <f t="shared" si="2"/>
        <v>0.09199632014721715</v>
      </c>
      <c r="F33" s="6" t="str">
        <f t="shared" si="0"/>
        <v>OK</v>
      </c>
    </row>
    <row r="34" spans="1:6" ht="12.75">
      <c r="A34" s="16"/>
      <c r="B34" s="18"/>
      <c r="C34" s="18"/>
      <c r="D34" s="4">
        <f t="shared" si="1"/>
        <v>0</v>
      </c>
      <c r="E34" s="11" t="e">
        <f t="shared" si="2"/>
        <v>#DIV/0!</v>
      </c>
      <c r="F34" s="6" t="e">
        <f t="shared" si="0"/>
        <v>#DIV/0!</v>
      </c>
    </row>
    <row r="35" spans="1:6" ht="12.75">
      <c r="A35" s="16">
        <v>245</v>
      </c>
      <c r="B35" s="16">
        <v>35</v>
      </c>
      <c r="C35" s="18">
        <v>19</v>
      </c>
      <c r="D35" s="4">
        <f t="shared" si="1"/>
        <v>2054.9157547130835</v>
      </c>
      <c r="E35" s="11">
        <f t="shared" si="2"/>
        <v>0.38220455587830315</v>
      </c>
      <c r="F35" s="6" t="str">
        <f t="shared" si="0"/>
        <v>OK</v>
      </c>
    </row>
    <row r="36" spans="1:6" ht="12.75">
      <c r="A36" s="16">
        <v>285</v>
      </c>
      <c r="B36" s="16">
        <v>30</v>
      </c>
      <c r="C36" s="18">
        <v>19</v>
      </c>
      <c r="D36" s="4">
        <f t="shared" si="1"/>
        <v>2053.3449583862885</v>
      </c>
      <c r="E36" s="11">
        <f t="shared" si="2"/>
        <v>0.30599755201957635</v>
      </c>
      <c r="F36" s="6" t="str">
        <f t="shared" si="0"/>
        <v>OK</v>
      </c>
    </row>
    <row r="37" spans="1:6" ht="12.75">
      <c r="A37" s="16"/>
      <c r="B37" s="16"/>
      <c r="C37" s="16"/>
      <c r="D37" s="4">
        <f aca="true" t="shared" si="3" ref="D37:D68">((C37*25.4)+(A37*(B37/100)*2))*PI()</f>
        <v>0</v>
      </c>
      <c r="E37" s="11" t="e">
        <f t="shared" si="2"/>
        <v>#DIV/0!</v>
      </c>
      <c r="F37" s="6" t="e">
        <f t="shared" si="0"/>
        <v>#DIV/0!</v>
      </c>
    </row>
    <row r="38" spans="1:6" ht="12.75">
      <c r="A38" s="16">
        <v>255</v>
      </c>
      <c r="B38" s="16">
        <v>30</v>
      </c>
      <c r="C38" s="16">
        <v>20</v>
      </c>
      <c r="D38" s="20">
        <f t="shared" si="3"/>
        <v>2076.5927440228534</v>
      </c>
      <c r="E38" s="11">
        <f t="shared" si="2"/>
        <v>1.4220877458396473</v>
      </c>
      <c r="F38" s="6" t="str">
        <f t="shared" si="0"/>
        <v>OK</v>
      </c>
    </row>
    <row r="39" spans="1:6" ht="12.75">
      <c r="A39" s="16">
        <v>285</v>
      </c>
      <c r="B39" s="16">
        <v>30</v>
      </c>
      <c r="C39" s="16">
        <v>20</v>
      </c>
      <c r="D39" s="20">
        <f t="shared" si="3"/>
        <v>2133.1414117874697</v>
      </c>
      <c r="E39" s="11">
        <f t="shared" si="2"/>
        <v>4.035346097201781</v>
      </c>
      <c r="F39" s="6" t="str">
        <f t="shared" si="0"/>
        <v>OK</v>
      </c>
    </row>
    <row r="40" spans="1:6" ht="12.75">
      <c r="A40" s="21"/>
      <c r="B40" s="21"/>
      <c r="C40" s="21"/>
      <c r="D40" s="20">
        <f t="shared" si="3"/>
        <v>0</v>
      </c>
      <c r="E40" s="11" t="e">
        <f t="shared" si="2"/>
        <v>#DIV/0!</v>
      </c>
      <c r="F40" s="6" t="e">
        <f t="shared" si="0"/>
        <v>#DIV/0!</v>
      </c>
    </row>
    <row r="41" spans="1:6" ht="15">
      <c r="A41" s="27">
        <v>215</v>
      </c>
      <c r="B41" s="28">
        <v>75</v>
      </c>
      <c r="C41" s="28">
        <v>15</v>
      </c>
      <c r="D41" s="4">
        <f t="shared" si="3"/>
        <v>2210.1104318004195</v>
      </c>
      <c r="E41" s="11">
        <f t="shared" si="2"/>
        <v>7.377398720682322</v>
      </c>
      <c r="F41" s="6" t="str">
        <f t="shared" si="0"/>
        <v>IRR</v>
      </c>
    </row>
    <row r="42" spans="1:6" ht="15">
      <c r="A42" s="29">
        <v>235</v>
      </c>
      <c r="B42" s="29">
        <v>75</v>
      </c>
      <c r="C42" s="29">
        <v>15</v>
      </c>
      <c r="D42" s="4">
        <f t="shared" si="3"/>
        <v>2304.358211408113</v>
      </c>
      <c r="E42" s="11">
        <f t="shared" si="2"/>
        <v>11.16564417177915</v>
      </c>
      <c r="F42" s="6" t="str">
        <f t="shared" si="0"/>
        <v>IRR</v>
      </c>
    </row>
    <row r="43" spans="1:6" ht="15">
      <c r="A43" s="27">
        <v>235</v>
      </c>
      <c r="B43" s="28">
        <v>70</v>
      </c>
      <c r="C43" s="27">
        <v>16</v>
      </c>
      <c r="D43" s="4">
        <f t="shared" si="3"/>
        <v>2310.327237449934</v>
      </c>
      <c r="E43" s="11">
        <f t="shared" si="2"/>
        <v>11.39515909709003</v>
      </c>
      <c r="F43" s="6" t="str">
        <f t="shared" si="0"/>
        <v>IRR</v>
      </c>
    </row>
    <row r="44" spans="1:6" ht="15">
      <c r="A44" s="30">
        <v>245</v>
      </c>
      <c r="B44" s="31">
        <v>70</v>
      </c>
      <c r="C44" s="31">
        <v>16</v>
      </c>
      <c r="D44" s="4">
        <f t="shared" si="3"/>
        <v>2354.309534600191</v>
      </c>
      <c r="E44" s="11">
        <f t="shared" si="2"/>
        <v>13.05044035228184</v>
      </c>
      <c r="F44" s="6" t="str">
        <f t="shared" si="0"/>
        <v>IRR</v>
      </c>
    </row>
    <row r="45" spans="1:6" ht="15">
      <c r="A45" s="27">
        <v>265</v>
      </c>
      <c r="B45" s="27">
        <v>70</v>
      </c>
      <c r="C45" s="27">
        <v>15</v>
      </c>
      <c r="D45" s="4">
        <f t="shared" si="3"/>
        <v>2362.4776754995246</v>
      </c>
      <c r="E45" s="11">
        <f t="shared" si="2"/>
        <v>13.35106382978725</v>
      </c>
      <c r="F45" s="6" t="str">
        <f t="shared" si="0"/>
        <v>IRR</v>
      </c>
    </row>
    <row r="46" spans="1:6" ht="12.75">
      <c r="A46" s="21"/>
      <c r="B46" s="21"/>
      <c r="C46" s="21"/>
      <c r="D46" s="4">
        <f t="shared" si="3"/>
        <v>0</v>
      </c>
      <c r="E46" s="11" t="e">
        <f t="shared" si="2"/>
        <v>#DIV/0!</v>
      </c>
      <c r="F46" s="6" t="e">
        <f t="shared" si="0"/>
        <v>#DIV/0!</v>
      </c>
    </row>
    <row r="47" spans="4:6" ht="12.75">
      <c r="D47" s="4">
        <f t="shared" si="3"/>
        <v>0</v>
      </c>
      <c r="E47" s="11" t="e">
        <f t="shared" si="2"/>
        <v>#DIV/0!</v>
      </c>
      <c r="F47" s="6" t="e">
        <f t="shared" si="0"/>
        <v>#DIV/0!</v>
      </c>
    </row>
    <row r="48" spans="4:6" ht="12.75">
      <c r="D48" s="4">
        <f t="shared" si="3"/>
        <v>0</v>
      </c>
      <c r="E48" s="11" t="e">
        <f t="shared" si="2"/>
        <v>#DIV/0!</v>
      </c>
      <c r="F48" s="6" t="e">
        <f t="shared" si="0"/>
        <v>#DIV/0!</v>
      </c>
    </row>
    <row r="49" spans="4:6" ht="12.75">
      <c r="D49" s="4">
        <f t="shared" si="3"/>
        <v>0</v>
      </c>
      <c r="E49" s="11" t="e">
        <f t="shared" si="2"/>
        <v>#DIV/0!</v>
      </c>
      <c r="F49" s="6" t="e">
        <f t="shared" si="0"/>
        <v>#DIV/0!</v>
      </c>
    </row>
    <row r="50" spans="4:6" ht="12.75">
      <c r="D50" s="4">
        <f t="shared" si="3"/>
        <v>0</v>
      </c>
      <c r="E50" s="11" t="e">
        <f t="shared" si="2"/>
        <v>#DIV/0!</v>
      </c>
      <c r="F50" s="6" t="e">
        <f t="shared" si="0"/>
        <v>#DIV/0!</v>
      </c>
    </row>
    <row r="51" spans="1:6" ht="12.75">
      <c r="A51" s="2"/>
      <c r="B51" s="2"/>
      <c r="C51" s="2"/>
      <c r="D51" s="4">
        <f t="shared" si="3"/>
        <v>0</v>
      </c>
      <c r="E51" s="11" t="e">
        <f t="shared" si="2"/>
        <v>#DIV/0!</v>
      </c>
      <c r="F51" s="6" t="e">
        <f t="shared" si="0"/>
        <v>#DIV/0!</v>
      </c>
    </row>
    <row r="52" spans="1:6" ht="12.75">
      <c r="A52" s="2"/>
      <c r="B52" s="2"/>
      <c r="C52" s="2"/>
      <c r="D52" s="4">
        <f t="shared" si="3"/>
        <v>0</v>
      </c>
      <c r="E52" s="11" t="e">
        <f t="shared" si="2"/>
        <v>#DIV/0!</v>
      </c>
      <c r="F52" s="6" t="e">
        <f t="shared" si="0"/>
        <v>#DIV/0!</v>
      </c>
    </row>
    <row r="53" spans="1:6" ht="12.75">
      <c r="A53" s="2"/>
      <c r="B53" s="2"/>
      <c r="C53" s="2"/>
      <c r="D53" s="4">
        <f t="shared" si="3"/>
        <v>0</v>
      </c>
      <c r="E53" s="11" t="e">
        <f t="shared" si="2"/>
        <v>#DIV/0!</v>
      </c>
      <c r="F53" s="6" t="e">
        <f t="shared" si="0"/>
        <v>#DIV/0!</v>
      </c>
    </row>
    <row r="54" spans="1:6" ht="12.75">
      <c r="A54" s="2"/>
      <c r="B54" s="2"/>
      <c r="C54" s="2"/>
      <c r="D54" s="4">
        <f t="shared" si="3"/>
        <v>0</v>
      </c>
      <c r="E54" s="11" t="e">
        <f t="shared" si="2"/>
        <v>#DIV/0!</v>
      </c>
      <c r="F54" s="6" t="e">
        <f t="shared" si="0"/>
        <v>#DIV/0!</v>
      </c>
    </row>
    <row r="55" spans="1:6" ht="12.75">
      <c r="A55" s="2"/>
      <c r="B55" s="2"/>
      <c r="C55" s="2"/>
      <c r="D55" s="4">
        <f t="shared" si="3"/>
        <v>0</v>
      </c>
      <c r="E55" s="11" t="e">
        <f t="shared" si="2"/>
        <v>#DIV/0!</v>
      </c>
      <c r="F55" s="6" t="e">
        <f t="shared" si="0"/>
        <v>#DIV/0!</v>
      </c>
    </row>
    <row r="56" spans="1:6" ht="12.75">
      <c r="A56" s="2"/>
      <c r="B56" s="2"/>
      <c r="C56" s="2"/>
      <c r="D56" s="4">
        <f t="shared" si="3"/>
        <v>0</v>
      </c>
      <c r="E56" s="11" t="e">
        <f t="shared" si="2"/>
        <v>#DIV/0!</v>
      </c>
      <c r="F56" s="6" t="e">
        <f t="shared" si="0"/>
        <v>#DIV/0!</v>
      </c>
    </row>
    <row r="57" spans="4:6" ht="12.75">
      <c r="D57" s="4">
        <f t="shared" si="3"/>
        <v>0</v>
      </c>
      <c r="E57" s="11" t="e">
        <f t="shared" si="2"/>
        <v>#DIV/0!</v>
      </c>
      <c r="F57" s="6" t="e">
        <f t="shared" si="0"/>
        <v>#DIV/0!</v>
      </c>
    </row>
    <row r="58" spans="4:6" ht="12.75">
      <c r="D58" s="4">
        <f t="shared" si="3"/>
        <v>0</v>
      </c>
      <c r="E58" s="11" t="e">
        <f t="shared" si="2"/>
        <v>#DIV/0!</v>
      </c>
      <c r="F58" s="6" t="e">
        <f t="shared" si="0"/>
        <v>#DIV/0!</v>
      </c>
    </row>
    <row r="59" spans="4:6" ht="12.75">
      <c r="D59" s="4">
        <f t="shared" si="3"/>
        <v>0</v>
      </c>
      <c r="E59" s="11" t="e">
        <f t="shared" si="2"/>
        <v>#DIV/0!</v>
      </c>
      <c r="F59" s="6" t="e">
        <f t="shared" si="0"/>
        <v>#DIV/0!</v>
      </c>
    </row>
    <row r="60" spans="4:6" ht="12.75">
      <c r="D60" s="4">
        <f t="shared" si="3"/>
        <v>0</v>
      </c>
      <c r="E60" s="11" t="e">
        <f t="shared" si="2"/>
        <v>#DIV/0!</v>
      </c>
      <c r="F60" s="6" t="e">
        <f t="shared" si="0"/>
        <v>#DIV/0!</v>
      </c>
    </row>
    <row r="61" spans="4:6" ht="12.75">
      <c r="D61" s="4">
        <f t="shared" si="3"/>
        <v>0</v>
      </c>
      <c r="E61" s="11" t="e">
        <f t="shared" si="2"/>
        <v>#DIV/0!</v>
      </c>
      <c r="F61" s="6" t="e">
        <f t="shared" si="0"/>
        <v>#DIV/0!</v>
      </c>
    </row>
    <row r="62" spans="4:6" ht="12.75">
      <c r="D62" s="4">
        <f t="shared" si="3"/>
        <v>0</v>
      </c>
      <c r="E62" s="11" t="e">
        <f t="shared" si="2"/>
        <v>#DIV/0!</v>
      </c>
      <c r="F62" s="6" t="e">
        <f t="shared" si="0"/>
        <v>#DIV/0!</v>
      </c>
    </row>
    <row r="63" spans="4:6" ht="12.75">
      <c r="D63" s="4">
        <f t="shared" si="3"/>
        <v>0</v>
      </c>
      <c r="E63" s="11" t="e">
        <f t="shared" si="2"/>
        <v>#DIV/0!</v>
      </c>
      <c r="F63" s="6" t="e">
        <f t="shared" si="0"/>
        <v>#DIV/0!</v>
      </c>
    </row>
    <row r="64" spans="4:6" ht="12.75">
      <c r="D64" s="4">
        <f t="shared" si="3"/>
        <v>0</v>
      </c>
      <c r="E64" s="11" t="e">
        <f t="shared" si="2"/>
        <v>#DIV/0!</v>
      </c>
      <c r="F64" s="6" t="e">
        <f t="shared" si="0"/>
        <v>#DIV/0!</v>
      </c>
    </row>
    <row r="65" spans="4:6" ht="12.75">
      <c r="D65" s="4">
        <f t="shared" si="3"/>
        <v>0</v>
      </c>
      <c r="E65" s="11" t="e">
        <f t="shared" si="2"/>
        <v>#DIV/0!</v>
      </c>
      <c r="F65" s="6" t="e">
        <f t="shared" si="0"/>
        <v>#DIV/0!</v>
      </c>
    </row>
    <row r="66" spans="4:6" ht="12.75">
      <c r="D66" s="4">
        <f t="shared" si="3"/>
        <v>0</v>
      </c>
      <c r="E66" s="11" t="e">
        <f t="shared" si="2"/>
        <v>#DIV/0!</v>
      </c>
      <c r="F66" s="6" t="e">
        <f t="shared" si="0"/>
        <v>#DIV/0!</v>
      </c>
    </row>
    <row r="67" spans="4:6" ht="12.75">
      <c r="D67" s="4">
        <f t="shared" si="3"/>
        <v>0</v>
      </c>
      <c r="E67" s="11" t="e">
        <f t="shared" si="2"/>
        <v>#DIV/0!</v>
      </c>
      <c r="F67" s="6" t="e">
        <f t="shared" si="0"/>
        <v>#DIV/0!</v>
      </c>
    </row>
    <row r="68" spans="4:6" ht="12.75">
      <c r="D68" s="4">
        <f t="shared" si="3"/>
        <v>0</v>
      </c>
      <c r="E68" s="11" t="e">
        <f t="shared" si="2"/>
        <v>#DIV/0!</v>
      </c>
      <c r="F68" s="6" t="e">
        <f t="shared" si="0"/>
        <v>#DIV/0!</v>
      </c>
    </row>
    <row r="69" spans="4:6" ht="12.75">
      <c r="D69" s="4">
        <f>((C69*25.4)+(A69*(B69/100)*2))*PI()</f>
        <v>0</v>
      </c>
      <c r="E69" s="11" t="e">
        <f t="shared" si="2"/>
        <v>#DIV/0!</v>
      </c>
      <c r="F69" s="6" t="e">
        <f t="shared" si="0"/>
        <v>#DIV/0!</v>
      </c>
    </row>
    <row r="70" spans="4:6" ht="12.75">
      <c r="D70" s="4">
        <f>((C70*25.4)+(A70*(B70/100)*2))*PI()</f>
        <v>0</v>
      </c>
      <c r="E70" s="11" t="e">
        <f t="shared" si="2"/>
        <v>#DIV/0!</v>
      </c>
      <c r="F70" s="6" t="e">
        <f t="shared" si="0"/>
        <v>#DIV/0!</v>
      </c>
    </row>
    <row r="71" spans="4:6" ht="12.75">
      <c r="D71" s="4">
        <f>((C71*25.4)+(A71*(B71/100)*2))*PI()</f>
        <v>0</v>
      </c>
      <c r="E71" s="11" t="e">
        <f>100-(($D$3*100)/D71)</f>
        <v>#DIV/0!</v>
      </c>
      <c r="F71" s="6" t="e">
        <f>IF(E71&gt;5,"IRR",IF(E71&lt;-5,"IRR","OK"))</f>
        <v>#DIV/0!</v>
      </c>
    </row>
    <row r="72" ht="12.75"/>
    <row r="73" spans="1:6" ht="12.75">
      <c r="A73" s="55" t="s">
        <v>3</v>
      </c>
      <c r="B73" s="55" t="s">
        <v>2</v>
      </c>
      <c r="C73" s="55" t="s">
        <v>1</v>
      </c>
      <c r="D73" s="55" t="s">
        <v>4</v>
      </c>
      <c r="E73" s="55" t="s">
        <v>5</v>
      </c>
      <c r="F73" s="55" t="s">
        <v>0</v>
      </c>
    </row>
    <row r="74" spans="1:6" ht="12.75">
      <c r="A74" s="55"/>
      <c r="B74" s="55"/>
      <c r="C74" s="55"/>
      <c r="D74" s="55"/>
      <c r="E74" s="55"/>
      <c r="F74" s="55"/>
    </row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</sheetData>
  <mergeCells count="12">
    <mergeCell ref="C73:C74"/>
    <mergeCell ref="D73:D74"/>
    <mergeCell ref="C1:C2"/>
    <mergeCell ref="D1:D2"/>
    <mergeCell ref="A1:A2"/>
    <mergeCell ref="B1:B2"/>
    <mergeCell ref="A73:A74"/>
    <mergeCell ref="B73:B74"/>
    <mergeCell ref="E1:E2"/>
    <mergeCell ref="F1:F2"/>
    <mergeCell ref="E73:E74"/>
    <mergeCell ref="F73:F74"/>
  </mergeCells>
  <conditionalFormatting sqref="G5:G6">
    <cfRule type="expression" priority="1" dxfId="0" stopIfTrue="1">
      <formula>"""IRREGOLARE"""</formula>
    </cfRule>
    <cfRule type="expression" priority="2" dxfId="1" stopIfTrue="1">
      <formula>"""OK"""</formula>
    </cfRule>
  </conditionalFormatting>
  <conditionalFormatting sqref="F3 F5:F71">
    <cfRule type="cellIs" priority="3" dxfId="2" operator="equal" stopIfTrue="1">
      <formula>"ok"</formula>
    </cfRule>
    <cfRule type="cellIs" priority="4" dxfId="3" operator="notEqual" stopIfTrue="1">
      <formula>"ok"</formula>
    </cfRule>
  </conditionalFormatting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I67"/>
  <sheetViews>
    <sheetView tabSelected="1" workbookViewId="0" topLeftCell="A1">
      <pane xSplit="3" ySplit="2" topLeftCell="D3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7" sqref="A7:IV7"/>
    </sheetView>
  </sheetViews>
  <sheetFormatPr defaultColWidth="9.140625" defaultRowHeight="12.75" zeroHeight="1"/>
  <cols>
    <col min="1" max="1" width="21.00390625" style="50" bestFit="1" customWidth="1"/>
    <col min="2" max="2" width="8.421875" style="48" bestFit="1" customWidth="1"/>
    <col min="3" max="3" width="3.8515625" style="34" bestFit="1" customWidth="1"/>
    <col min="4" max="4" width="8.421875" style="37" bestFit="1" customWidth="1"/>
    <col min="5" max="5" width="4.7109375" style="33" bestFit="1" customWidth="1"/>
    <col min="6" max="6" width="15.28125" style="38" bestFit="1" customWidth="1"/>
    <col min="7" max="7" width="12.140625" style="39" bestFit="1" customWidth="1"/>
    <col min="8" max="8" width="12.00390625" style="52" bestFit="1" customWidth="1"/>
    <col min="9" max="9" width="20.8515625" style="54" bestFit="1" customWidth="1"/>
    <col min="10" max="16384" width="23.7109375" style="32" hidden="1" customWidth="1"/>
  </cols>
  <sheetData>
    <row r="1" spans="1:9" s="35" customFormat="1" ht="21" thickBot="1">
      <c r="A1" s="56" t="s">
        <v>6</v>
      </c>
      <c r="B1" s="57"/>
      <c r="C1" s="58"/>
      <c r="D1" s="56" t="s">
        <v>9</v>
      </c>
      <c r="E1" s="57"/>
      <c r="F1" s="57"/>
      <c r="G1" s="57"/>
      <c r="H1" s="57"/>
      <c r="I1" s="57"/>
    </row>
    <row r="2" spans="1:9" s="44" customFormat="1" ht="30.75" thickBot="1">
      <c r="A2" s="49" t="s">
        <v>10</v>
      </c>
      <c r="B2" s="46" t="s">
        <v>7</v>
      </c>
      <c r="C2" s="40" t="s">
        <v>8</v>
      </c>
      <c r="D2" s="41" t="s">
        <v>7</v>
      </c>
      <c r="E2" s="42" t="s">
        <v>8</v>
      </c>
      <c r="F2" s="43" t="s">
        <v>12</v>
      </c>
      <c r="G2" s="45" t="s">
        <v>14</v>
      </c>
      <c r="H2" s="51" t="s">
        <v>13</v>
      </c>
      <c r="I2" s="53" t="s">
        <v>15</v>
      </c>
    </row>
    <row r="3" spans="1:9" ht="20.25">
      <c r="A3" s="59" t="s">
        <v>11</v>
      </c>
      <c r="B3" s="47">
        <v>6</v>
      </c>
      <c r="C3" s="34">
        <v>50</v>
      </c>
      <c r="D3" s="36">
        <v>7.5</v>
      </c>
      <c r="E3" s="33">
        <f aca="true" t="shared" si="0" ref="E3:E34">(C3)-((D3-B3)/2)*25.4</f>
        <v>30.950000000000003</v>
      </c>
      <c r="G3" s="39" t="str">
        <f>IF((F3-E3)*10&lt;=0,"-",(F3-E3)*10)</f>
        <v>-</v>
      </c>
      <c r="H3" s="52" t="str">
        <f>IF(((D3-B3)*2.54)=0,"-",CONCATENATE(((D3-B3)*2.54)," cm"))</f>
        <v>3,81 cm</v>
      </c>
      <c r="I3" s="54" t="str">
        <f>IF(((D3-B3)*2*2.54)=0,"-",CONCATENATE(((D3-B3)*2*2.54)," cm"))</f>
        <v>7,62 cm</v>
      </c>
    </row>
    <row r="4" spans="1:9" ht="20.25">
      <c r="A4" s="60"/>
      <c r="B4" s="48">
        <v>6</v>
      </c>
      <c r="C4" s="34">
        <v>50</v>
      </c>
      <c r="D4" s="37">
        <v>8</v>
      </c>
      <c r="E4" s="33">
        <f t="shared" si="0"/>
        <v>24.6</v>
      </c>
      <c r="G4" s="39" t="str">
        <f>IF((F4-E4)&lt;=0,"-",(F4-E4))</f>
        <v>-</v>
      </c>
      <c r="H4" s="52" t="str">
        <f>IF(((D4-B4)*2.54)=0,"-",CONCATENATE(((D4-B4)*2.54)," cm"))</f>
        <v>5,08 cm</v>
      </c>
      <c r="I4" s="54" t="str">
        <f aca="true" t="shared" si="1" ref="I4:I67">IF(((D4-B4)*2*2.54)=0,"-",CONCATENATE(((D4-B4)*2*2.54)," cm"))</f>
        <v>10,16 cm</v>
      </c>
    </row>
    <row r="5" spans="1:9" ht="20.25">
      <c r="A5" s="60"/>
      <c r="B5" s="48">
        <v>6</v>
      </c>
      <c r="C5" s="34">
        <v>50</v>
      </c>
      <c r="D5" s="37">
        <v>8.5</v>
      </c>
      <c r="E5" s="33">
        <f t="shared" si="0"/>
        <v>18.25</v>
      </c>
      <c r="G5" s="39" t="str">
        <f>IF((F5-E5)&lt;=0,"-",(F5-E5))</f>
        <v>-</v>
      </c>
      <c r="H5" s="52" t="str">
        <f>IF(((D5-B5)*2.54)=0,"-",CONCATENATE(((D5-B5)*2.54)," cm"))</f>
        <v>6,35 cm</v>
      </c>
      <c r="I5" s="54" t="str">
        <f t="shared" si="1"/>
        <v>12,7 cm</v>
      </c>
    </row>
    <row r="6" spans="5:9" ht="20.25">
      <c r="E6" s="33">
        <f t="shared" si="0"/>
        <v>0</v>
      </c>
      <c r="G6" s="39" t="str">
        <f>IF((F6-E6)&lt;=0,"-",(F6-E6))</f>
        <v>-</v>
      </c>
      <c r="H6" s="52" t="str">
        <f aca="true" t="shared" si="2" ref="H6:H67">IF(((D6-B6)*2.54)=0,"-",CONCATENATE(((D6-B6)*2.54)," cm"))</f>
        <v>-</v>
      </c>
      <c r="I6" s="54" t="str">
        <f t="shared" si="1"/>
        <v>-</v>
      </c>
    </row>
    <row r="7" spans="5:9" ht="20.25">
      <c r="E7" s="33">
        <f t="shared" si="0"/>
        <v>0</v>
      </c>
      <c r="G7" s="39" t="str">
        <f aca="true" t="shared" si="3" ref="G7:G67">IF((F7-E7)&lt;=0,"-",(F7-E7))</f>
        <v>-</v>
      </c>
      <c r="H7" s="52" t="str">
        <f t="shared" si="2"/>
        <v>-</v>
      </c>
      <c r="I7" s="54" t="str">
        <f t="shared" si="1"/>
        <v>-</v>
      </c>
    </row>
    <row r="8" spans="5:9" ht="20.25">
      <c r="E8" s="33">
        <f t="shared" si="0"/>
        <v>0</v>
      </c>
      <c r="G8" s="39" t="str">
        <f t="shared" si="3"/>
        <v>-</v>
      </c>
      <c r="H8" s="52" t="str">
        <f t="shared" si="2"/>
        <v>-</v>
      </c>
      <c r="I8" s="54" t="str">
        <f t="shared" si="1"/>
        <v>-</v>
      </c>
    </row>
    <row r="9" spans="5:9" ht="20.25">
      <c r="E9" s="33">
        <f t="shared" si="0"/>
        <v>0</v>
      </c>
      <c r="G9" s="39" t="str">
        <f t="shared" si="3"/>
        <v>-</v>
      </c>
      <c r="H9" s="52" t="str">
        <f t="shared" si="2"/>
        <v>-</v>
      </c>
      <c r="I9" s="54" t="str">
        <f t="shared" si="1"/>
        <v>-</v>
      </c>
    </row>
    <row r="10" spans="5:9" ht="20.25">
      <c r="E10" s="33">
        <f t="shared" si="0"/>
        <v>0</v>
      </c>
      <c r="G10" s="39" t="str">
        <f t="shared" si="3"/>
        <v>-</v>
      </c>
      <c r="H10" s="52" t="str">
        <f t="shared" si="2"/>
        <v>-</v>
      </c>
      <c r="I10" s="54" t="str">
        <f t="shared" si="1"/>
        <v>-</v>
      </c>
    </row>
    <row r="11" spans="5:9" ht="20.25">
      <c r="E11" s="33">
        <f t="shared" si="0"/>
        <v>0</v>
      </c>
      <c r="G11" s="39" t="str">
        <f t="shared" si="3"/>
        <v>-</v>
      </c>
      <c r="H11" s="52" t="str">
        <f t="shared" si="2"/>
        <v>-</v>
      </c>
      <c r="I11" s="54" t="str">
        <f t="shared" si="1"/>
        <v>-</v>
      </c>
    </row>
    <row r="12" spans="5:9" ht="20.25">
      <c r="E12" s="33">
        <f t="shared" si="0"/>
        <v>0</v>
      </c>
      <c r="G12" s="39" t="str">
        <f t="shared" si="3"/>
        <v>-</v>
      </c>
      <c r="H12" s="52" t="str">
        <f t="shared" si="2"/>
        <v>-</v>
      </c>
      <c r="I12" s="54" t="str">
        <f t="shared" si="1"/>
        <v>-</v>
      </c>
    </row>
    <row r="13" spans="5:9" ht="20.25">
      <c r="E13" s="33">
        <f t="shared" si="0"/>
        <v>0</v>
      </c>
      <c r="G13" s="39" t="str">
        <f t="shared" si="3"/>
        <v>-</v>
      </c>
      <c r="H13" s="52" t="str">
        <f t="shared" si="2"/>
        <v>-</v>
      </c>
      <c r="I13" s="54" t="str">
        <f t="shared" si="1"/>
        <v>-</v>
      </c>
    </row>
    <row r="14" spans="5:9" ht="20.25">
      <c r="E14" s="33">
        <f t="shared" si="0"/>
        <v>0</v>
      </c>
      <c r="G14" s="39" t="str">
        <f t="shared" si="3"/>
        <v>-</v>
      </c>
      <c r="H14" s="52" t="str">
        <f t="shared" si="2"/>
        <v>-</v>
      </c>
      <c r="I14" s="54" t="str">
        <f t="shared" si="1"/>
        <v>-</v>
      </c>
    </row>
    <row r="15" spans="5:9" ht="20.25">
      <c r="E15" s="33">
        <f t="shared" si="0"/>
        <v>0</v>
      </c>
      <c r="G15" s="39" t="str">
        <f t="shared" si="3"/>
        <v>-</v>
      </c>
      <c r="H15" s="52" t="str">
        <f t="shared" si="2"/>
        <v>-</v>
      </c>
      <c r="I15" s="54" t="str">
        <f t="shared" si="1"/>
        <v>-</v>
      </c>
    </row>
    <row r="16" spans="5:9" ht="20.25">
      <c r="E16" s="33">
        <f t="shared" si="0"/>
        <v>0</v>
      </c>
      <c r="G16" s="39" t="str">
        <f t="shared" si="3"/>
        <v>-</v>
      </c>
      <c r="H16" s="52" t="str">
        <f t="shared" si="2"/>
        <v>-</v>
      </c>
      <c r="I16" s="54" t="str">
        <f t="shared" si="1"/>
        <v>-</v>
      </c>
    </row>
    <row r="17" spans="5:9" ht="20.25">
      <c r="E17" s="33">
        <f t="shared" si="0"/>
        <v>0</v>
      </c>
      <c r="G17" s="39" t="str">
        <f t="shared" si="3"/>
        <v>-</v>
      </c>
      <c r="H17" s="52" t="str">
        <f t="shared" si="2"/>
        <v>-</v>
      </c>
      <c r="I17" s="54" t="str">
        <f t="shared" si="1"/>
        <v>-</v>
      </c>
    </row>
    <row r="18" spans="5:9" ht="20.25">
      <c r="E18" s="33">
        <f t="shared" si="0"/>
        <v>0</v>
      </c>
      <c r="G18" s="39" t="str">
        <f t="shared" si="3"/>
        <v>-</v>
      </c>
      <c r="H18" s="52" t="str">
        <f t="shared" si="2"/>
        <v>-</v>
      </c>
      <c r="I18" s="54" t="str">
        <f t="shared" si="1"/>
        <v>-</v>
      </c>
    </row>
    <row r="19" spans="5:9" ht="20.25">
      <c r="E19" s="33">
        <f t="shared" si="0"/>
        <v>0</v>
      </c>
      <c r="G19" s="39" t="str">
        <f t="shared" si="3"/>
        <v>-</v>
      </c>
      <c r="H19" s="52" t="str">
        <f t="shared" si="2"/>
        <v>-</v>
      </c>
      <c r="I19" s="54" t="str">
        <f t="shared" si="1"/>
        <v>-</v>
      </c>
    </row>
    <row r="20" spans="5:9" ht="20.25">
      <c r="E20" s="33">
        <f t="shared" si="0"/>
        <v>0</v>
      </c>
      <c r="G20" s="39" t="str">
        <f t="shared" si="3"/>
        <v>-</v>
      </c>
      <c r="H20" s="52" t="str">
        <f t="shared" si="2"/>
        <v>-</v>
      </c>
      <c r="I20" s="54" t="str">
        <f t="shared" si="1"/>
        <v>-</v>
      </c>
    </row>
    <row r="21" spans="5:9" ht="20.25">
      <c r="E21" s="33">
        <f t="shared" si="0"/>
        <v>0</v>
      </c>
      <c r="G21" s="39" t="str">
        <f t="shared" si="3"/>
        <v>-</v>
      </c>
      <c r="H21" s="52" t="str">
        <f t="shared" si="2"/>
        <v>-</v>
      </c>
      <c r="I21" s="54" t="str">
        <f t="shared" si="1"/>
        <v>-</v>
      </c>
    </row>
    <row r="22" spans="5:9" ht="20.25">
      <c r="E22" s="33">
        <f t="shared" si="0"/>
        <v>0</v>
      </c>
      <c r="G22" s="39" t="str">
        <f t="shared" si="3"/>
        <v>-</v>
      </c>
      <c r="H22" s="52" t="str">
        <f t="shared" si="2"/>
        <v>-</v>
      </c>
      <c r="I22" s="54" t="str">
        <f t="shared" si="1"/>
        <v>-</v>
      </c>
    </row>
    <row r="23" spans="5:9" ht="20.25">
      <c r="E23" s="33">
        <f t="shared" si="0"/>
        <v>0</v>
      </c>
      <c r="G23" s="39" t="str">
        <f t="shared" si="3"/>
        <v>-</v>
      </c>
      <c r="H23" s="52" t="str">
        <f t="shared" si="2"/>
        <v>-</v>
      </c>
      <c r="I23" s="54" t="str">
        <f t="shared" si="1"/>
        <v>-</v>
      </c>
    </row>
    <row r="24" spans="5:9" ht="20.25">
      <c r="E24" s="33">
        <f t="shared" si="0"/>
        <v>0</v>
      </c>
      <c r="G24" s="39" t="str">
        <f t="shared" si="3"/>
        <v>-</v>
      </c>
      <c r="H24" s="52" t="str">
        <f t="shared" si="2"/>
        <v>-</v>
      </c>
      <c r="I24" s="54" t="str">
        <f t="shared" si="1"/>
        <v>-</v>
      </c>
    </row>
    <row r="25" spans="5:9" ht="20.25">
      <c r="E25" s="33">
        <f t="shared" si="0"/>
        <v>0</v>
      </c>
      <c r="G25" s="39" t="str">
        <f t="shared" si="3"/>
        <v>-</v>
      </c>
      <c r="H25" s="52" t="str">
        <f t="shared" si="2"/>
        <v>-</v>
      </c>
      <c r="I25" s="54" t="str">
        <f t="shared" si="1"/>
        <v>-</v>
      </c>
    </row>
    <row r="26" spans="5:9" ht="20.25">
      <c r="E26" s="33">
        <f t="shared" si="0"/>
        <v>0</v>
      </c>
      <c r="G26" s="39" t="str">
        <f t="shared" si="3"/>
        <v>-</v>
      </c>
      <c r="H26" s="52" t="str">
        <f t="shared" si="2"/>
        <v>-</v>
      </c>
      <c r="I26" s="54" t="str">
        <f t="shared" si="1"/>
        <v>-</v>
      </c>
    </row>
    <row r="27" spans="5:9" ht="20.25">
      <c r="E27" s="33">
        <f t="shared" si="0"/>
        <v>0</v>
      </c>
      <c r="G27" s="39" t="str">
        <f t="shared" si="3"/>
        <v>-</v>
      </c>
      <c r="H27" s="52" t="str">
        <f t="shared" si="2"/>
        <v>-</v>
      </c>
      <c r="I27" s="54" t="str">
        <f t="shared" si="1"/>
        <v>-</v>
      </c>
    </row>
    <row r="28" spans="5:9" ht="20.25">
      <c r="E28" s="33">
        <f t="shared" si="0"/>
        <v>0</v>
      </c>
      <c r="G28" s="39" t="str">
        <f t="shared" si="3"/>
        <v>-</v>
      </c>
      <c r="H28" s="52" t="str">
        <f t="shared" si="2"/>
        <v>-</v>
      </c>
      <c r="I28" s="54" t="str">
        <f t="shared" si="1"/>
        <v>-</v>
      </c>
    </row>
    <row r="29" spans="5:9" ht="20.25">
      <c r="E29" s="33">
        <f t="shared" si="0"/>
        <v>0</v>
      </c>
      <c r="G29" s="39" t="str">
        <f t="shared" si="3"/>
        <v>-</v>
      </c>
      <c r="H29" s="52" t="str">
        <f t="shared" si="2"/>
        <v>-</v>
      </c>
      <c r="I29" s="54" t="str">
        <f t="shared" si="1"/>
        <v>-</v>
      </c>
    </row>
    <row r="30" spans="5:9" ht="20.25">
      <c r="E30" s="33">
        <f t="shared" si="0"/>
        <v>0</v>
      </c>
      <c r="G30" s="39" t="str">
        <f t="shared" si="3"/>
        <v>-</v>
      </c>
      <c r="H30" s="52" t="str">
        <f t="shared" si="2"/>
        <v>-</v>
      </c>
      <c r="I30" s="54" t="str">
        <f t="shared" si="1"/>
        <v>-</v>
      </c>
    </row>
    <row r="31" spans="5:9" ht="20.25">
      <c r="E31" s="33">
        <f t="shared" si="0"/>
        <v>0</v>
      </c>
      <c r="G31" s="39" t="str">
        <f t="shared" si="3"/>
        <v>-</v>
      </c>
      <c r="H31" s="52" t="str">
        <f t="shared" si="2"/>
        <v>-</v>
      </c>
      <c r="I31" s="54" t="str">
        <f t="shared" si="1"/>
        <v>-</v>
      </c>
    </row>
    <row r="32" spans="5:9" ht="20.25">
      <c r="E32" s="33">
        <f t="shared" si="0"/>
        <v>0</v>
      </c>
      <c r="G32" s="39" t="str">
        <f t="shared" si="3"/>
        <v>-</v>
      </c>
      <c r="H32" s="52" t="str">
        <f t="shared" si="2"/>
        <v>-</v>
      </c>
      <c r="I32" s="54" t="str">
        <f t="shared" si="1"/>
        <v>-</v>
      </c>
    </row>
    <row r="33" spans="5:9" ht="20.25">
      <c r="E33" s="33">
        <f t="shared" si="0"/>
        <v>0</v>
      </c>
      <c r="G33" s="39" t="str">
        <f t="shared" si="3"/>
        <v>-</v>
      </c>
      <c r="H33" s="52" t="str">
        <f t="shared" si="2"/>
        <v>-</v>
      </c>
      <c r="I33" s="54" t="str">
        <f t="shared" si="1"/>
        <v>-</v>
      </c>
    </row>
    <row r="34" spans="5:9" ht="20.25">
      <c r="E34" s="33">
        <f t="shared" si="0"/>
        <v>0</v>
      </c>
      <c r="G34" s="39" t="str">
        <f t="shared" si="3"/>
        <v>-</v>
      </c>
      <c r="H34" s="52" t="str">
        <f t="shared" si="2"/>
        <v>-</v>
      </c>
      <c r="I34" s="54" t="str">
        <f t="shared" si="1"/>
        <v>-</v>
      </c>
    </row>
    <row r="35" spans="5:9" ht="20.25">
      <c r="E35" s="33">
        <f aca="true" t="shared" si="4" ref="E35:E66">(C35)-((D35-B35)/2)*25.4</f>
        <v>0</v>
      </c>
      <c r="G35" s="39" t="str">
        <f t="shared" si="3"/>
        <v>-</v>
      </c>
      <c r="H35" s="52" t="str">
        <f t="shared" si="2"/>
        <v>-</v>
      </c>
      <c r="I35" s="54" t="str">
        <f t="shared" si="1"/>
        <v>-</v>
      </c>
    </row>
    <row r="36" spans="5:9" ht="20.25">
      <c r="E36" s="33">
        <f t="shared" si="4"/>
        <v>0</v>
      </c>
      <c r="G36" s="39" t="str">
        <f t="shared" si="3"/>
        <v>-</v>
      </c>
      <c r="H36" s="52" t="str">
        <f t="shared" si="2"/>
        <v>-</v>
      </c>
      <c r="I36" s="54" t="str">
        <f t="shared" si="1"/>
        <v>-</v>
      </c>
    </row>
    <row r="37" spans="5:9" ht="20.25">
      <c r="E37" s="33">
        <f t="shared" si="4"/>
        <v>0</v>
      </c>
      <c r="G37" s="39" t="str">
        <f t="shared" si="3"/>
        <v>-</v>
      </c>
      <c r="H37" s="52" t="str">
        <f t="shared" si="2"/>
        <v>-</v>
      </c>
      <c r="I37" s="54" t="str">
        <f t="shared" si="1"/>
        <v>-</v>
      </c>
    </row>
    <row r="38" spans="5:9" ht="20.25">
      <c r="E38" s="33">
        <f t="shared" si="4"/>
        <v>0</v>
      </c>
      <c r="G38" s="39" t="str">
        <f t="shared" si="3"/>
        <v>-</v>
      </c>
      <c r="H38" s="52" t="str">
        <f t="shared" si="2"/>
        <v>-</v>
      </c>
      <c r="I38" s="54" t="str">
        <f t="shared" si="1"/>
        <v>-</v>
      </c>
    </row>
    <row r="39" spans="5:9" ht="20.25">
      <c r="E39" s="33">
        <f t="shared" si="4"/>
        <v>0</v>
      </c>
      <c r="G39" s="39" t="str">
        <f t="shared" si="3"/>
        <v>-</v>
      </c>
      <c r="H39" s="52" t="str">
        <f t="shared" si="2"/>
        <v>-</v>
      </c>
      <c r="I39" s="54" t="str">
        <f t="shared" si="1"/>
        <v>-</v>
      </c>
    </row>
    <row r="40" spans="5:9" ht="20.25">
      <c r="E40" s="33">
        <f t="shared" si="4"/>
        <v>0</v>
      </c>
      <c r="G40" s="39" t="str">
        <f t="shared" si="3"/>
        <v>-</v>
      </c>
      <c r="H40" s="52" t="str">
        <f t="shared" si="2"/>
        <v>-</v>
      </c>
      <c r="I40" s="54" t="str">
        <f t="shared" si="1"/>
        <v>-</v>
      </c>
    </row>
    <row r="41" spans="5:9" ht="20.25">
      <c r="E41" s="33">
        <f t="shared" si="4"/>
        <v>0</v>
      </c>
      <c r="G41" s="39" t="str">
        <f t="shared" si="3"/>
        <v>-</v>
      </c>
      <c r="H41" s="52" t="str">
        <f t="shared" si="2"/>
        <v>-</v>
      </c>
      <c r="I41" s="54" t="str">
        <f t="shared" si="1"/>
        <v>-</v>
      </c>
    </row>
    <row r="42" spans="5:9" ht="20.25">
      <c r="E42" s="33">
        <f t="shared" si="4"/>
        <v>0</v>
      </c>
      <c r="G42" s="39" t="str">
        <f t="shared" si="3"/>
        <v>-</v>
      </c>
      <c r="H42" s="52" t="str">
        <f t="shared" si="2"/>
        <v>-</v>
      </c>
      <c r="I42" s="54" t="str">
        <f t="shared" si="1"/>
        <v>-</v>
      </c>
    </row>
    <row r="43" spans="5:9" ht="20.25">
      <c r="E43" s="33">
        <f t="shared" si="4"/>
        <v>0</v>
      </c>
      <c r="G43" s="39" t="str">
        <f t="shared" si="3"/>
        <v>-</v>
      </c>
      <c r="H43" s="52" t="str">
        <f t="shared" si="2"/>
        <v>-</v>
      </c>
      <c r="I43" s="54" t="str">
        <f t="shared" si="1"/>
        <v>-</v>
      </c>
    </row>
    <row r="44" spans="5:9" ht="20.25">
      <c r="E44" s="33">
        <f t="shared" si="4"/>
        <v>0</v>
      </c>
      <c r="G44" s="39" t="str">
        <f t="shared" si="3"/>
        <v>-</v>
      </c>
      <c r="H44" s="52" t="str">
        <f t="shared" si="2"/>
        <v>-</v>
      </c>
      <c r="I44" s="54" t="str">
        <f t="shared" si="1"/>
        <v>-</v>
      </c>
    </row>
    <row r="45" spans="5:9" ht="20.25">
      <c r="E45" s="33">
        <f t="shared" si="4"/>
        <v>0</v>
      </c>
      <c r="G45" s="39" t="str">
        <f t="shared" si="3"/>
        <v>-</v>
      </c>
      <c r="H45" s="52" t="str">
        <f t="shared" si="2"/>
        <v>-</v>
      </c>
      <c r="I45" s="54" t="str">
        <f t="shared" si="1"/>
        <v>-</v>
      </c>
    </row>
    <row r="46" spans="5:9" ht="20.25">
      <c r="E46" s="33">
        <f t="shared" si="4"/>
        <v>0</v>
      </c>
      <c r="G46" s="39" t="str">
        <f t="shared" si="3"/>
        <v>-</v>
      </c>
      <c r="H46" s="52" t="str">
        <f t="shared" si="2"/>
        <v>-</v>
      </c>
      <c r="I46" s="54" t="str">
        <f t="shared" si="1"/>
        <v>-</v>
      </c>
    </row>
    <row r="47" spans="5:9" ht="20.25">
      <c r="E47" s="33">
        <f t="shared" si="4"/>
        <v>0</v>
      </c>
      <c r="G47" s="39" t="str">
        <f t="shared" si="3"/>
        <v>-</v>
      </c>
      <c r="H47" s="52" t="str">
        <f t="shared" si="2"/>
        <v>-</v>
      </c>
      <c r="I47" s="54" t="str">
        <f t="shared" si="1"/>
        <v>-</v>
      </c>
    </row>
    <row r="48" spans="5:9" ht="20.25">
      <c r="E48" s="33">
        <f t="shared" si="4"/>
        <v>0</v>
      </c>
      <c r="G48" s="39" t="str">
        <f t="shared" si="3"/>
        <v>-</v>
      </c>
      <c r="H48" s="52" t="str">
        <f t="shared" si="2"/>
        <v>-</v>
      </c>
      <c r="I48" s="54" t="str">
        <f t="shared" si="1"/>
        <v>-</v>
      </c>
    </row>
    <row r="49" spans="5:9" ht="20.25">
      <c r="E49" s="33">
        <f t="shared" si="4"/>
        <v>0</v>
      </c>
      <c r="G49" s="39" t="str">
        <f t="shared" si="3"/>
        <v>-</v>
      </c>
      <c r="H49" s="52" t="str">
        <f t="shared" si="2"/>
        <v>-</v>
      </c>
      <c r="I49" s="54" t="str">
        <f t="shared" si="1"/>
        <v>-</v>
      </c>
    </row>
    <row r="50" spans="5:9" ht="20.25">
      <c r="E50" s="33">
        <f t="shared" si="4"/>
        <v>0</v>
      </c>
      <c r="G50" s="39" t="str">
        <f t="shared" si="3"/>
        <v>-</v>
      </c>
      <c r="H50" s="52" t="str">
        <f t="shared" si="2"/>
        <v>-</v>
      </c>
      <c r="I50" s="54" t="str">
        <f t="shared" si="1"/>
        <v>-</v>
      </c>
    </row>
    <row r="51" spans="5:9" ht="20.25">
      <c r="E51" s="33">
        <f t="shared" si="4"/>
        <v>0</v>
      </c>
      <c r="G51" s="39" t="str">
        <f t="shared" si="3"/>
        <v>-</v>
      </c>
      <c r="H51" s="52" t="str">
        <f t="shared" si="2"/>
        <v>-</v>
      </c>
      <c r="I51" s="54" t="str">
        <f t="shared" si="1"/>
        <v>-</v>
      </c>
    </row>
    <row r="52" spans="5:9" ht="20.25">
      <c r="E52" s="33">
        <f t="shared" si="4"/>
        <v>0</v>
      </c>
      <c r="G52" s="39" t="str">
        <f t="shared" si="3"/>
        <v>-</v>
      </c>
      <c r="H52" s="52" t="str">
        <f t="shared" si="2"/>
        <v>-</v>
      </c>
      <c r="I52" s="54" t="str">
        <f t="shared" si="1"/>
        <v>-</v>
      </c>
    </row>
    <row r="53" spans="5:9" ht="20.25">
      <c r="E53" s="33">
        <f t="shared" si="4"/>
        <v>0</v>
      </c>
      <c r="G53" s="39" t="str">
        <f t="shared" si="3"/>
        <v>-</v>
      </c>
      <c r="H53" s="52" t="str">
        <f t="shared" si="2"/>
        <v>-</v>
      </c>
      <c r="I53" s="54" t="str">
        <f t="shared" si="1"/>
        <v>-</v>
      </c>
    </row>
    <row r="54" spans="5:9" ht="20.25">
      <c r="E54" s="33">
        <f t="shared" si="4"/>
        <v>0</v>
      </c>
      <c r="G54" s="39" t="str">
        <f t="shared" si="3"/>
        <v>-</v>
      </c>
      <c r="H54" s="52" t="str">
        <f t="shared" si="2"/>
        <v>-</v>
      </c>
      <c r="I54" s="54" t="str">
        <f t="shared" si="1"/>
        <v>-</v>
      </c>
    </row>
    <row r="55" spans="5:9" ht="20.25">
      <c r="E55" s="33">
        <f t="shared" si="4"/>
        <v>0</v>
      </c>
      <c r="G55" s="39" t="str">
        <f t="shared" si="3"/>
        <v>-</v>
      </c>
      <c r="H55" s="52" t="str">
        <f t="shared" si="2"/>
        <v>-</v>
      </c>
      <c r="I55" s="54" t="str">
        <f t="shared" si="1"/>
        <v>-</v>
      </c>
    </row>
    <row r="56" spans="5:9" ht="20.25">
      <c r="E56" s="33">
        <f t="shared" si="4"/>
        <v>0</v>
      </c>
      <c r="G56" s="39" t="str">
        <f t="shared" si="3"/>
        <v>-</v>
      </c>
      <c r="H56" s="52" t="str">
        <f t="shared" si="2"/>
        <v>-</v>
      </c>
      <c r="I56" s="54" t="str">
        <f t="shared" si="1"/>
        <v>-</v>
      </c>
    </row>
    <row r="57" spans="5:9" ht="20.25">
      <c r="E57" s="33">
        <f t="shared" si="4"/>
        <v>0</v>
      </c>
      <c r="G57" s="39" t="str">
        <f t="shared" si="3"/>
        <v>-</v>
      </c>
      <c r="H57" s="52" t="str">
        <f t="shared" si="2"/>
        <v>-</v>
      </c>
      <c r="I57" s="54" t="str">
        <f t="shared" si="1"/>
        <v>-</v>
      </c>
    </row>
    <row r="58" spans="5:9" ht="20.25">
      <c r="E58" s="33">
        <f t="shared" si="4"/>
        <v>0</v>
      </c>
      <c r="G58" s="39" t="str">
        <f t="shared" si="3"/>
        <v>-</v>
      </c>
      <c r="H58" s="52" t="str">
        <f t="shared" si="2"/>
        <v>-</v>
      </c>
      <c r="I58" s="54" t="str">
        <f t="shared" si="1"/>
        <v>-</v>
      </c>
    </row>
    <row r="59" spans="5:9" ht="20.25">
      <c r="E59" s="33">
        <f t="shared" si="4"/>
        <v>0</v>
      </c>
      <c r="G59" s="39" t="str">
        <f t="shared" si="3"/>
        <v>-</v>
      </c>
      <c r="H59" s="52" t="str">
        <f t="shared" si="2"/>
        <v>-</v>
      </c>
      <c r="I59" s="54" t="str">
        <f t="shared" si="1"/>
        <v>-</v>
      </c>
    </row>
    <row r="60" spans="5:9" ht="20.25">
      <c r="E60" s="33">
        <f t="shared" si="4"/>
        <v>0</v>
      </c>
      <c r="G60" s="39" t="str">
        <f t="shared" si="3"/>
        <v>-</v>
      </c>
      <c r="H60" s="52" t="str">
        <f t="shared" si="2"/>
        <v>-</v>
      </c>
      <c r="I60" s="54" t="str">
        <f t="shared" si="1"/>
        <v>-</v>
      </c>
    </row>
    <row r="61" spans="5:9" ht="20.25">
      <c r="E61" s="33">
        <f t="shared" si="4"/>
        <v>0</v>
      </c>
      <c r="G61" s="39" t="str">
        <f t="shared" si="3"/>
        <v>-</v>
      </c>
      <c r="H61" s="52" t="str">
        <f t="shared" si="2"/>
        <v>-</v>
      </c>
      <c r="I61" s="54" t="str">
        <f t="shared" si="1"/>
        <v>-</v>
      </c>
    </row>
    <row r="62" spans="5:9" ht="20.25">
      <c r="E62" s="33">
        <f t="shared" si="4"/>
        <v>0</v>
      </c>
      <c r="G62" s="39" t="str">
        <f t="shared" si="3"/>
        <v>-</v>
      </c>
      <c r="H62" s="52" t="str">
        <f t="shared" si="2"/>
        <v>-</v>
      </c>
      <c r="I62" s="54" t="str">
        <f t="shared" si="1"/>
        <v>-</v>
      </c>
    </row>
    <row r="63" spans="5:9" ht="20.25">
      <c r="E63" s="33">
        <f t="shared" si="4"/>
        <v>0</v>
      </c>
      <c r="G63" s="39" t="str">
        <f t="shared" si="3"/>
        <v>-</v>
      </c>
      <c r="H63" s="52" t="str">
        <f t="shared" si="2"/>
        <v>-</v>
      </c>
      <c r="I63" s="54" t="str">
        <f t="shared" si="1"/>
        <v>-</v>
      </c>
    </row>
    <row r="64" spans="5:9" ht="20.25">
      <c r="E64" s="33">
        <f t="shared" si="4"/>
        <v>0</v>
      </c>
      <c r="G64" s="39" t="str">
        <f t="shared" si="3"/>
        <v>-</v>
      </c>
      <c r="H64" s="52" t="str">
        <f t="shared" si="2"/>
        <v>-</v>
      </c>
      <c r="I64" s="54" t="str">
        <f t="shared" si="1"/>
        <v>-</v>
      </c>
    </row>
    <row r="65" spans="5:9" ht="20.25">
      <c r="E65" s="33">
        <f t="shared" si="4"/>
        <v>0</v>
      </c>
      <c r="G65" s="39" t="str">
        <f t="shared" si="3"/>
        <v>-</v>
      </c>
      <c r="H65" s="52" t="str">
        <f t="shared" si="2"/>
        <v>-</v>
      </c>
      <c r="I65" s="54" t="str">
        <f t="shared" si="1"/>
        <v>-</v>
      </c>
    </row>
    <row r="66" spans="5:9" ht="20.25">
      <c r="E66" s="33">
        <f t="shared" si="4"/>
        <v>0</v>
      </c>
      <c r="G66" s="39" t="str">
        <f t="shared" si="3"/>
        <v>-</v>
      </c>
      <c r="H66" s="52" t="str">
        <f t="shared" si="2"/>
        <v>-</v>
      </c>
      <c r="I66" s="54" t="str">
        <f t="shared" si="1"/>
        <v>-</v>
      </c>
    </row>
    <row r="67" spans="5:9" ht="20.25">
      <c r="E67" s="33">
        <f>(C67)-((D67-B67)/2)*25.4</f>
        <v>0</v>
      </c>
      <c r="G67" s="39" t="str">
        <f t="shared" si="3"/>
        <v>-</v>
      </c>
      <c r="H67" s="52" t="str">
        <f t="shared" si="2"/>
        <v>-</v>
      </c>
      <c r="I67" s="54" t="str">
        <f t="shared" si="1"/>
        <v>-</v>
      </c>
    </row>
  </sheetData>
  <mergeCells count="3">
    <mergeCell ref="A1:C1"/>
    <mergeCell ref="A3:A5"/>
    <mergeCell ref="D1:I1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C:\Palm\GregorS\qsheet\Unfiled\gomme alternative formule.qsh</dc:title>
  <dc:subject>Tabella di calcolo parametri assetto ruote</dc:subject>
  <dc:creator>Silvestro Gregorio</dc:creator>
  <cp:keywords/>
  <dc:description/>
  <cp:lastModifiedBy>-</cp:lastModifiedBy>
  <dcterms:created xsi:type="dcterms:W3CDTF">2002-05-27T16:48:44Z</dcterms:created>
  <dcterms:modified xsi:type="dcterms:W3CDTF">2003-09-18T14:14:54Z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Info1_50[1]">
    <vt:lpwstr>0,D:\Documenti JG\gomme alternative formule.xls,3231686916,0,4026531874,1,1679366166,2,L,65,Text,72,Bold Text,4026531874,Number,536875138,Money,4026532354,Percentage,76,Col Header,1026,Date,2050,Time,3074,Date &amp; Time,0,,0,,0,,0,,0,,0,,0,Edit Styles...</vt:lpwstr>
  </property>
  <property fmtid="{D5CDD505-2E9C-101B-9397-08002B2CF9AE}" pid="3" name="WorkbookInfo1_50">
    <vt:lpwstr>PROPERTY_CHUNKS=1</vt:lpwstr>
  </property>
  <property fmtid="{D5CDD505-2E9C-101B-9397-08002B2CF9AE}" pid="4" name="WorkbookSheets[1]">
    <vt:lpwstr>0,0,0,0,0,0,0,0,0,0,0,0,0,0,0,0,0,0,0,0,0,0,0,0,0,0,0,0,0,0,0,0,0,0,0,0,0,0,0,0,0,0,0,0,0,0,0,0,0,0</vt:lpwstr>
  </property>
  <property fmtid="{D5CDD505-2E9C-101B-9397-08002B2CF9AE}" pid="5" name="WorkbookSheets">
    <vt:lpwstr>PROPERTY_CHUNKS=1</vt:lpwstr>
  </property>
  <property fmtid="{D5CDD505-2E9C-101B-9397-08002B2CF9AE}" pid="6" name="QSHFileName[1]">
    <vt:lpwstr>C:\Palm\GregorS\qsheet\Unfiled\gomme alternative formule.qsh</vt:lpwstr>
  </property>
  <property fmtid="{D5CDD505-2E9C-101B-9397-08002B2CF9AE}" pid="7" name="QSHFileName">
    <vt:lpwstr>PROPERTY_CHUNKS=1</vt:lpwstr>
  </property>
</Properties>
</file>