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<sst xmlns="http://schemas.openxmlformats.org/spreadsheetml/2006/main" count="14" uniqueCount="13">
  <si>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r>
      <t xml:space="preserve">                                                                       </t>
    </r>
    <r>
      <rPr>
        <b/>
        <sz val="16"/>
        <color indexed="10"/>
        <rFont val="Arial"/>
        <family val="2"/>
      </rPr>
      <t xml:space="preserve"> Filtro notch con stub aperti 1/4 onda</t>
    </r>
  </si>
  <si>
    <t>F(notch)/n(dispari)=F(Ris.)*m(pari)</t>
  </si>
  <si>
    <t>Una frazione di notch deve ricadere in una qualsiasi frazione di Risonanza</t>
  </si>
  <si>
    <t>Notch</t>
  </si>
  <si>
    <t>FxMHz</t>
  </si>
  <si>
    <t>Risonanza</t>
  </si>
  <si>
    <t>Start</t>
  </si>
  <si>
    <t>Stop</t>
  </si>
  <si>
    <t>Fx MHz.</t>
  </si>
  <si>
    <r>
      <t>L1</t>
    </r>
    <r>
      <rPr>
        <sz val="10"/>
        <rFont val="Arial"/>
        <family val="2"/>
      </rPr>
      <t>cm.</t>
    </r>
  </si>
  <si>
    <r>
      <t>L2</t>
    </r>
    <r>
      <rPr>
        <sz val="10"/>
        <rFont val="Arial"/>
        <family val="2"/>
      </rPr>
      <t>cm.</t>
    </r>
  </si>
  <si>
    <r>
      <t>L3</t>
    </r>
    <r>
      <rPr>
        <sz val="10"/>
        <rFont val="Arial"/>
        <family val="2"/>
      </rPr>
      <t>cm.</t>
    </r>
  </si>
  <si>
    <t>Fattore velocità RG58=0,66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</si>
</sst>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"/>
    <numFmt numFmtId="168" formatCode="0.0"/>
  </numFmts>
  <fonts count="11">
    <font>
      <sz val="10"/>
      <name val="Arial"/>
      <family val="2"/>
    </font>
    <font>
      <sz val="10"/>
      <color indexed="39"/>
      <name val="Arial"/>
      <family val="2"/>
    </font>
    <font>
      <b/>
      <sz val="12"/>
      <color indexed="39"/>
      <name val="Arial"/>
      <family val="2"/>
    </font>
    <font>
      <b/>
      <sz val="16"/>
      <color indexed="1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4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Font="1" applyFill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right"/>
    </xf>
    <xf numFmtId="165" fontId="6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7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4" fontId="6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64" fontId="9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0" fillId="5" borderId="0" xfId="0" applyFont="1" applyFill="1" applyAlignment="1">
      <alignment/>
    </xf>
    <xf numFmtId="165" fontId="0" fillId="0" borderId="0" xfId="0" applyNumberFormat="1" applyAlignment="1">
      <alignment horizont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22</xdr:row>
      <xdr:rowOff>85725</xdr:rowOff>
    </xdr:from>
    <xdr:to>
      <xdr:col>10</xdr:col>
      <xdr:colOff>19050</xdr:colOff>
      <xdr:row>35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9525"/>
          <a:ext cx="2000250" cy="2076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28575</xdr:colOff>
      <xdr:row>16</xdr:row>
      <xdr:rowOff>85725</xdr:rowOff>
    </xdr:from>
    <xdr:to>
      <xdr:col>15</xdr:col>
      <xdr:colOff>314325</xdr:colOff>
      <xdr:row>45</xdr:row>
      <xdr:rowOff>123825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2847975"/>
          <a:ext cx="3333750" cy="473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11</xdr:row>
      <xdr:rowOff>0</xdr:rowOff>
    </xdr:from>
    <xdr:to>
      <xdr:col>5</xdr:col>
      <xdr:colOff>476250</xdr:colOff>
      <xdr:row>21</xdr:row>
      <xdr:rowOff>152400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933575"/>
          <a:ext cx="2219325" cy="1790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22</xdr:row>
      <xdr:rowOff>142875</xdr:rowOff>
    </xdr:from>
    <xdr:to>
      <xdr:col>6</xdr:col>
      <xdr:colOff>419100</xdr:colOff>
      <xdr:row>45</xdr:row>
      <xdr:rowOff>123825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3876675"/>
          <a:ext cx="4029075" cy="3705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1"/>
  <sheetViews>
    <sheetView tabSelected="1" workbookViewId="0" topLeftCell="B1">
      <selection activeCell="H16" sqref="H16"/>
    </sheetView>
  </sheetViews>
  <sheetFormatPr defaultColWidth="9.140625" defaultRowHeight="12.75"/>
  <sheetData>
    <row r="1" spans="2:12" s="1" customFormat="1" ht="24.75">
      <c r="B1" s="2" t="s">
        <v>0</v>
      </c>
      <c r="F1" s="3"/>
      <c r="G1" s="3"/>
      <c r="H1" s="3"/>
      <c r="I1" s="3"/>
      <c r="J1" s="3"/>
      <c r="K1" s="4"/>
      <c r="L1" s="4"/>
    </row>
    <row r="3" spans="4:14" ht="12.75">
      <c r="D3" s="5" t="s">
        <v>1</v>
      </c>
      <c r="E3" s="5"/>
      <c r="F3" s="5"/>
      <c r="G3" s="5"/>
      <c r="H3" s="6" t="s">
        <v>2</v>
      </c>
      <c r="I3" s="6"/>
      <c r="J3" s="6"/>
      <c r="K3" s="6"/>
      <c r="L3" s="6"/>
      <c r="M3" s="6"/>
      <c r="N3" s="6"/>
    </row>
    <row r="5" spans="3:16" ht="12.75">
      <c r="C5" s="7" t="s">
        <v>3</v>
      </c>
      <c r="D5" s="8" t="s">
        <v>4</v>
      </c>
      <c r="E5" s="8">
        <v>3</v>
      </c>
      <c r="F5" s="8">
        <v>5</v>
      </c>
      <c r="G5" s="8">
        <v>7</v>
      </c>
      <c r="H5" s="8">
        <v>9</v>
      </c>
      <c r="I5" s="8">
        <v>11</v>
      </c>
      <c r="J5" s="8">
        <v>13</v>
      </c>
      <c r="K5" s="8">
        <v>15</v>
      </c>
      <c r="L5" s="8">
        <v>17</v>
      </c>
      <c r="M5" s="8">
        <v>19</v>
      </c>
      <c r="N5" s="8">
        <v>21</v>
      </c>
      <c r="O5" s="9">
        <v>23</v>
      </c>
      <c r="P5" s="9">
        <v>25</v>
      </c>
    </row>
    <row r="6" spans="3:16" ht="12.75">
      <c r="C6" s="10"/>
      <c r="D6" s="11">
        <v>93.5</v>
      </c>
      <c r="E6" s="12">
        <f>D6/3</f>
        <v>31.166666666666668</v>
      </c>
      <c r="F6" s="12">
        <f>D6/5</f>
        <v>18.7</v>
      </c>
      <c r="G6" s="13">
        <f>D6/7</f>
        <v>13.357142857142858</v>
      </c>
      <c r="H6" s="14">
        <f>D6/9</f>
        <v>10.38888888888889</v>
      </c>
      <c r="I6" s="12">
        <f>D6/11</f>
        <v>8.5</v>
      </c>
      <c r="J6" s="12">
        <f>D6/13</f>
        <v>7.1923076923076925</v>
      </c>
      <c r="K6" s="12">
        <f>D6/15</f>
        <v>6.233333333333333</v>
      </c>
      <c r="L6" s="12">
        <f>D6/17</f>
        <v>5.5</v>
      </c>
      <c r="M6" s="12">
        <f>D6/19</f>
        <v>4.921052631578948</v>
      </c>
      <c r="N6" s="12">
        <f>D6/21</f>
        <v>4.4523809523809526</v>
      </c>
      <c r="O6" s="9">
        <f>D6/23</f>
        <v>4.065217391304348</v>
      </c>
      <c r="P6" s="9">
        <f>D6/25</f>
        <v>3.74</v>
      </c>
    </row>
    <row r="7" spans="3:16" ht="12.75">
      <c r="C7" s="10" t="s">
        <v>5</v>
      </c>
      <c r="D7" s="8" t="s">
        <v>4</v>
      </c>
      <c r="E7" s="15">
        <v>2</v>
      </c>
      <c r="F7" s="15">
        <v>4</v>
      </c>
      <c r="G7" s="15">
        <v>6</v>
      </c>
      <c r="H7" s="15">
        <v>8</v>
      </c>
      <c r="I7" s="15">
        <v>10</v>
      </c>
      <c r="J7" s="15">
        <v>12</v>
      </c>
      <c r="K7" s="15">
        <v>14</v>
      </c>
      <c r="L7" s="15">
        <v>16</v>
      </c>
      <c r="M7" s="15">
        <v>18</v>
      </c>
      <c r="N7" s="15">
        <v>20</v>
      </c>
      <c r="O7" s="9">
        <v>22</v>
      </c>
      <c r="P7" s="9">
        <v>24</v>
      </c>
    </row>
    <row r="8" spans="3:16" ht="12.75">
      <c r="C8" s="7" t="s">
        <v>6</v>
      </c>
      <c r="D8" s="16">
        <v>145</v>
      </c>
      <c r="E8" s="12">
        <f>D8/2</f>
        <v>72.5</v>
      </c>
      <c r="F8" s="12">
        <f>D8/4</f>
        <v>36.25</v>
      </c>
      <c r="G8" s="12">
        <f>D8/6</f>
        <v>24.166666666666668</v>
      </c>
      <c r="H8" s="12">
        <f>D8/8</f>
        <v>18.125</v>
      </c>
      <c r="I8" s="12">
        <f>D8/10</f>
        <v>14.5</v>
      </c>
      <c r="J8" s="12">
        <f>D8/12</f>
        <v>12.083333333333334</v>
      </c>
      <c r="K8" s="14">
        <f>D8/14</f>
        <v>10.357142857142858</v>
      </c>
      <c r="L8" s="12">
        <f>D8/16</f>
        <v>9.0625</v>
      </c>
      <c r="M8" s="12">
        <f>D8/18</f>
        <v>8.055555555555555</v>
      </c>
      <c r="N8" s="12">
        <f>D8/20</f>
        <v>7.25</v>
      </c>
      <c r="O8" s="9">
        <f>D8/22</f>
        <v>6.590909090909091</v>
      </c>
      <c r="P8" s="9">
        <f>D8/24</f>
        <v>6.041666666666667</v>
      </c>
    </row>
    <row r="9" spans="3:16" ht="12.75">
      <c r="C9" s="7" t="s">
        <v>7</v>
      </c>
      <c r="D9" s="16">
        <v>146</v>
      </c>
      <c r="E9" s="12">
        <f>D9/2</f>
        <v>73</v>
      </c>
      <c r="F9" s="12">
        <f>D9/4</f>
        <v>36.5</v>
      </c>
      <c r="G9" s="12">
        <f>D9/6</f>
        <v>24.333333333333332</v>
      </c>
      <c r="H9" s="12">
        <f>D9/8</f>
        <v>18.25</v>
      </c>
      <c r="I9" s="12">
        <f>D9/10</f>
        <v>14.6</v>
      </c>
      <c r="J9" s="12">
        <f>D9/12</f>
        <v>12.166666666666666</v>
      </c>
      <c r="K9" s="12">
        <f>D9/14</f>
        <v>10.428571428571429</v>
      </c>
      <c r="L9" s="12">
        <f>D9/16</f>
        <v>9.125</v>
      </c>
      <c r="M9" s="12">
        <f>D9/18</f>
        <v>8.11111111111111</v>
      </c>
      <c r="N9" s="12">
        <f>D9/20</f>
        <v>7.3</v>
      </c>
      <c r="O9" s="9">
        <f>D9/22</f>
        <v>6.636363636363637</v>
      </c>
      <c r="P9" s="9">
        <f>D9/24</f>
        <v>6.083333333333333</v>
      </c>
    </row>
    <row r="14" spans="7:10" ht="14.25">
      <c r="G14" s="8" t="s">
        <v>8</v>
      </c>
      <c r="H14" s="17" t="s">
        <v>9</v>
      </c>
      <c r="I14" s="17" t="s">
        <v>10</v>
      </c>
      <c r="J14" s="17" t="s">
        <v>11</v>
      </c>
    </row>
    <row r="15" spans="7:10" ht="12.75">
      <c r="G15" s="16">
        <v>145</v>
      </c>
      <c r="H15" s="18">
        <f>(4950/G15)</f>
        <v>34.13793103448276</v>
      </c>
      <c r="I15" s="18"/>
      <c r="J15" s="18"/>
    </row>
    <row r="16" spans="7:10" ht="12.75">
      <c r="G16" s="19">
        <v>104.3</v>
      </c>
      <c r="H16" s="18"/>
      <c r="I16" s="18">
        <f>4950/G16</f>
        <v>47.45925215723874</v>
      </c>
      <c r="J16" s="18"/>
    </row>
    <row r="17" spans="7:10" ht="12.75">
      <c r="G17" s="20">
        <v>10.3</v>
      </c>
      <c r="H17" s="18"/>
      <c r="I17" s="18"/>
      <c r="J17" s="18">
        <f>4950/G17</f>
        <v>480.58252427184465</v>
      </c>
    </row>
    <row r="18" spans="7:9" ht="12.75">
      <c r="G18" s="21" t="s">
        <v>12</v>
      </c>
      <c r="H18" s="21"/>
      <c r="I18" s="21"/>
    </row>
    <row r="36" spans="9:19" ht="12.75"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9:19" ht="12.75">
      <c r="I37" s="2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9:19" ht="12.75">
      <c r="I38" s="8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9:19" ht="12.75">
      <c r="I39" s="8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9:19" ht="12.75">
      <c r="I40" s="8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9:10" ht="12.75">
      <c r="I41" s="10"/>
      <c r="J41" s="23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Fernando Rocca</cp:lastModifiedBy>
  <cp:lastPrinted>2007-12-11T19:16:50Z</cp:lastPrinted>
  <dcterms:created xsi:type="dcterms:W3CDTF">2007-03-09T19:01:51Z</dcterms:created>
  <dcterms:modified xsi:type="dcterms:W3CDTF">2009-03-25T19:47:42Z</dcterms:modified>
  <cp:category/>
  <cp:version/>
  <cp:contentType/>
  <cp:contentStatus/>
  <cp:revision>7</cp:revision>
</cp:coreProperties>
</file>