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" yWindow="40" windowWidth="10360" windowHeight="5693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<sst xmlns="http://schemas.openxmlformats.org/spreadsheetml/2006/main" count="35" uniqueCount="21">
  <si>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Tappeti</t>
  </si>
  <si>
    <t>Divani</t>
  </si>
  <si>
    <t>Tende</t>
  </si>
  <si>
    <t>Pareti</t>
  </si>
  <si>
    <t>Porte</t>
  </si>
  <si>
    <t>Mobili</t>
  </si>
  <si>
    <t>Sedie</t>
  </si>
  <si>
    <t>Finestre</t>
  </si>
  <si>
    <t>Freq. Hz</t>
  </si>
  <si>
    <t>"</t>
  </si>
  <si>
    <t>Assorb. %</t>
  </si>
  <si>
    <t>Dati stanza (m)</t>
  </si>
  <si>
    <t>H</t>
  </si>
  <si>
    <t>L</t>
  </si>
  <si>
    <t>P</t>
  </si>
  <si>
    <t>Vol. (m*3)</t>
  </si>
  <si>
    <t>Superf. (m*3)</t>
  </si>
  <si>
    <t>Ritardo (s)</t>
  </si>
  <si>
    <t>Valore ottimale</t>
  </si>
  <si>
    <t>Tabella di calcolo dei tempi di riverbero in funzione di ambiente e tipo di oggetti</t>
  </si>
  <si>
    <t>tra 1 e 2 sec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</si>
</sst>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38"/>
  <sheetViews>
    <sheetView tabSelected="1" workbookViewId="0" topLeftCell="A31">
      <selection activeCell="B41" sqref="B41"/>
    </sheetView>
  </sheetViews>
  <sheetFormatPr defaultColWidth="9.140625" defaultRowHeight="12.75"/>
  <cols>
    <col min="1" max="1" width="14.7109375" style="0" customWidth="1"/>
    <col min="2" max="2" width="13.140625" style="0" customWidth="1"/>
  </cols>
  <sheetData>
    <row r="1" ht="12.75">
      <c r="A1" t="s">
        <v>19</v>
      </c>
    </row>
    <row r="4" spans="2:8" s="2" customFormat="1" ht="12.75">
      <c r="B4" s="1" t="s">
        <v>8</v>
      </c>
      <c r="C4" s="2">
        <v>125</v>
      </c>
      <c r="D4" s="2">
        <v>250</v>
      </c>
      <c r="E4" s="2">
        <v>500</v>
      </c>
      <c r="F4" s="2">
        <v>1000</v>
      </c>
      <c r="G4" s="2">
        <v>2000</v>
      </c>
      <c r="H4" s="2">
        <v>4000</v>
      </c>
    </row>
    <row r="5" s="2" customFormat="1" ht="12.75"/>
    <row r="6" spans="1:8" ht="12.75">
      <c r="A6" t="s">
        <v>0</v>
      </c>
      <c r="B6" s="1" t="s">
        <v>10</v>
      </c>
      <c r="C6" s="3">
        <v>0.2</v>
      </c>
      <c r="D6" s="3">
        <v>0.3</v>
      </c>
      <c r="E6" s="3">
        <v>0.4</v>
      </c>
      <c r="F6" s="3">
        <v>0.5</v>
      </c>
      <c r="G6" s="3">
        <v>0.6</v>
      </c>
      <c r="H6" s="3">
        <v>0.6</v>
      </c>
    </row>
    <row r="7" spans="1:8" ht="12.75">
      <c r="A7" t="s">
        <v>1</v>
      </c>
      <c r="B7" s="1" t="s">
        <v>9</v>
      </c>
      <c r="C7" s="3">
        <v>0.45</v>
      </c>
      <c r="D7" s="3">
        <v>0.6</v>
      </c>
      <c r="E7" s="3">
        <v>0.8</v>
      </c>
      <c r="F7" s="3">
        <v>0.9</v>
      </c>
      <c r="G7" s="3">
        <v>0.8</v>
      </c>
      <c r="H7" s="3">
        <v>0.7</v>
      </c>
    </row>
    <row r="8" spans="1:8" ht="12.75">
      <c r="A8" t="s">
        <v>2</v>
      </c>
      <c r="B8" s="1" t="s">
        <v>9</v>
      </c>
      <c r="C8" s="3">
        <v>0.05</v>
      </c>
      <c r="D8" s="3">
        <v>0.15</v>
      </c>
      <c r="E8" s="3">
        <v>0.15</v>
      </c>
      <c r="F8" s="3">
        <v>0.15</v>
      </c>
      <c r="G8" s="3">
        <v>0.1</v>
      </c>
      <c r="H8" s="3">
        <v>0.05</v>
      </c>
    </row>
    <row r="9" spans="1:8" ht="12.75">
      <c r="A9" t="s">
        <v>3</v>
      </c>
      <c r="B9" s="1" t="s">
        <v>9</v>
      </c>
      <c r="C9" s="3">
        <v>0.02</v>
      </c>
      <c r="D9" s="3">
        <v>0.03</v>
      </c>
      <c r="E9" s="3">
        <v>0.04</v>
      </c>
      <c r="F9" s="3">
        <v>0.04</v>
      </c>
      <c r="G9" s="3">
        <v>0.05</v>
      </c>
      <c r="H9" s="3">
        <v>0.07</v>
      </c>
    </row>
    <row r="10" spans="1:8" ht="12.75">
      <c r="A10" t="s">
        <v>7</v>
      </c>
      <c r="B10" s="1" t="s">
        <v>9</v>
      </c>
      <c r="C10" s="3">
        <v>0.05</v>
      </c>
      <c r="D10" s="3">
        <v>0.03</v>
      </c>
      <c r="E10" s="3">
        <v>0.03</v>
      </c>
      <c r="F10" s="3">
        <v>0.03</v>
      </c>
      <c r="G10" s="3">
        <v>0.03</v>
      </c>
      <c r="H10" s="3">
        <v>0.04</v>
      </c>
    </row>
    <row r="11" spans="1:8" ht="12.75">
      <c r="A11" t="s">
        <v>4</v>
      </c>
      <c r="B11" s="1" t="s">
        <v>9</v>
      </c>
      <c r="C11" s="3">
        <v>0.035</v>
      </c>
      <c r="D11" s="3">
        <v>0.03</v>
      </c>
      <c r="E11" s="3">
        <v>0.03</v>
      </c>
      <c r="F11" s="3">
        <v>0.02</v>
      </c>
      <c r="G11" s="3">
        <v>0.02</v>
      </c>
      <c r="H11" s="3">
        <v>0.02</v>
      </c>
    </row>
    <row r="12" spans="1:8" ht="12.75">
      <c r="A12" t="s">
        <v>5</v>
      </c>
      <c r="B12" s="1" t="s">
        <v>9</v>
      </c>
      <c r="C12" s="3">
        <v>0.03</v>
      </c>
      <c r="D12" s="3">
        <v>0.03</v>
      </c>
      <c r="E12" s="3">
        <v>0.05</v>
      </c>
      <c r="F12" s="3">
        <v>0.05</v>
      </c>
      <c r="G12" s="3">
        <v>0.05</v>
      </c>
      <c r="H12" s="3">
        <v>0.05</v>
      </c>
    </row>
    <row r="13" spans="1:8" ht="12.75">
      <c r="A13" t="s">
        <v>6</v>
      </c>
      <c r="B13" s="1" t="s">
        <v>9</v>
      </c>
      <c r="C13" s="3">
        <v>0.4</v>
      </c>
      <c r="D13" s="3">
        <v>0.5</v>
      </c>
      <c r="E13" s="3">
        <v>0.6</v>
      </c>
      <c r="F13" s="3">
        <v>0.6</v>
      </c>
      <c r="G13" s="3">
        <v>0.6</v>
      </c>
      <c r="H13" s="3">
        <v>0.5</v>
      </c>
    </row>
    <row r="19" spans="1:6" ht="12.75">
      <c r="A19" t="s">
        <v>11</v>
      </c>
      <c r="B19" s="1" t="s">
        <v>12</v>
      </c>
      <c r="C19" s="1" t="s">
        <v>13</v>
      </c>
      <c r="D19" s="1" t="s">
        <v>14</v>
      </c>
      <c r="F19" t="s">
        <v>15</v>
      </c>
    </row>
    <row r="21" spans="2:6" ht="12.75">
      <c r="B21" s="1">
        <v>3.5</v>
      </c>
      <c r="C21" s="1">
        <v>8</v>
      </c>
      <c r="D21" s="1">
        <v>5</v>
      </c>
      <c r="E21" s="1"/>
      <c r="F21" s="1">
        <f>B21*C21*D21</f>
        <v>140</v>
      </c>
    </row>
    <row r="22" spans="2:6" ht="12.75">
      <c r="B22" s="1"/>
      <c r="C22" s="1"/>
      <c r="D22" s="1"/>
      <c r="E22" s="1"/>
      <c r="F22" s="1"/>
    </row>
    <row r="25" spans="2:8" ht="12.75">
      <c r="B25" s="4" t="s">
        <v>16</v>
      </c>
      <c r="C25" s="2">
        <v>125</v>
      </c>
      <c r="D25" s="2">
        <v>250</v>
      </c>
      <c r="E25" s="2">
        <v>500</v>
      </c>
      <c r="F25" s="2">
        <v>1000</v>
      </c>
      <c r="G25" s="2">
        <v>2000</v>
      </c>
      <c r="H25" s="2">
        <v>4000</v>
      </c>
    </row>
    <row r="27" spans="1:8" ht="12.75">
      <c r="A27" t="s">
        <v>0</v>
      </c>
      <c r="B27" s="4">
        <v>8</v>
      </c>
      <c r="C27" s="3">
        <f>0.2*B27</f>
        <v>1.6</v>
      </c>
      <c r="D27" s="3">
        <f>0.3*B27</f>
        <v>2.4</v>
      </c>
      <c r="E27" s="3">
        <f>0.4*B27</f>
        <v>3.2</v>
      </c>
      <c r="F27" s="3">
        <f>0.5*B27</f>
        <v>4</v>
      </c>
      <c r="G27" s="3">
        <f>0.6*B27</f>
        <v>4.8</v>
      </c>
      <c r="H27" s="3">
        <f>0.6*B27</f>
        <v>4.8</v>
      </c>
    </row>
    <row r="28" spans="1:8" ht="12.75">
      <c r="A28" t="s">
        <v>1</v>
      </c>
      <c r="B28" s="4">
        <v>12</v>
      </c>
      <c r="C28" s="3">
        <f>0.45*B28</f>
        <v>5.4</v>
      </c>
      <c r="D28" s="3">
        <f>0.6*B28</f>
        <v>7.199999999999999</v>
      </c>
      <c r="E28" s="3">
        <f>0.8*B28</f>
        <v>9.600000000000001</v>
      </c>
      <c r="F28" s="3">
        <f>0.9*B28</f>
        <v>10.8</v>
      </c>
      <c r="G28" s="3">
        <f>0.8*B28</f>
        <v>9.600000000000001</v>
      </c>
      <c r="H28" s="3">
        <f>0.7*B28</f>
        <v>8.399999999999999</v>
      </c>
    </row>
    <row r="29" spans="1:8" ht="12.75">
      <c r="A29" t="s">
        <v>2</v>
      </c>
      <c r="B29" s="4">
        <v>0.8</v>
      </c>
      <c r="C29" s="3">
        <f>0.05*B29</f>
        <v>0.04000000000000001</v>
      </c>
      <c r="D29" s="3">
        <f>0.15*B29</f>
        <v>0.12</v>
      </c>
      <c r="E29" s="3">
        <f>0.15*B29</f>
        <v>0.12</v>
      </c>
      <c r="F29" s="3">
        <f>0.15*B29</f>
        <v>0.12</v>
      </c>
      <c r="G29" s="3">
        <f>0.1*B29</f>
        <v>0.08000000000000002</v>
      </c>
      <c r="H29" s="3">
        <f>0.05*B29</f>
        <v>0.04000000000000001</v>
      </c>
    </row>
    <row r="30" spans="1:8" ht="12.75">
      <c r="A30" t="s">
        <v>3</v>
      </c>
      <c r="B30" s="4">
        <v>60</v>
      </c>
      <c r="C30" s="3">
        <f>0.02*B30</f>
        <v>1.2</v>
      </c>
      <c r="D30" s="3">
        <f>0.03*B30</f>
        <v>1.7999999999999998</v>
      </c>
      <c r="E30" s="3">
        <f>0.04*B30</f>
        <v>2.4</v>
      </c>
      <c r="F30" s="3">
        <f>0.04*B30</f>
        <v>2.4</v>
      </c>
      <c r="G30" s="3">
        <f>0.05*B30</f>
        <v>3</v>
      </c>
      <c r="H30" s="3">
        <f>0.07*B30</f>
        <v>4.2</v>
      </c>
    </row>
    <row r="31" spans="1:8" ht="12.75">
      <c r="A31" t="s">
        <v>7</v>
      </c>
      <c r="B31" s="4">
        <v>20</v>
      </c>
      <c r="C31" s="3">
        <f>0.05*B31</f>
        <v>1</v>
      </c>
      <c r="D31" s="3">
        <f>0.03*B31</f>
        <v>0.6</v>
      </c>
      <c r="E31" s="3">
        <f>0.03*B31</f>
        <v>0.6</v>
      </c>
      <c r="F31" s="3">
        <f>0.03*B31</f>
        <v>0.6</v>
      </c>
      <c r="G31" s="3">
        <f>0.03*B31</f>
        <v>0.6</v>
      </c>
      <c r="H31" s="3">
        <f>0.04*B31</f>
        <v>0.8</v>
      </c>
    </row>
    <row r="32" spans="1:8" ht="12.75">
      <c r="A32" t="s">
        <v>4</v>
      </c>
      <c r="B32" s="4">
        <v>2.8</v>
      </c>
      <c r="C32" s="3">
        <f>0.035*B32</f>
        <v>0.098</v>
      </c>
      <c r="D32" s="3">
        <f>0.03*B32</f>
        <v>0.08399999999999999</v>
      </c>
      <c r="E32" s="3">
        <f>0.03*B32</f>
        <v>0.08399999999999999</v>
      </c>
      <c r="F32" s="3">
        <f>0.02*B32</f>
        <v>0.055999999999999994</v>
      </c>
      <c r="G32" s="3">
        <f>0.02*B32</f>
        <v>0.055999999999999994</v>
      </c>
      <c r="H32" s="3">
        <f>0.02*B32</f>
        <v>0.055999999999999994</v>
      </c>
    </row>
    <row r="33" spans="1:8" ht="12.75">
      <c r="A33" t="s">
        <v>5</v>
      </c>
      <c r="B33" s="4">
        <v>12</v>
      </c>
      <c r="C33" s="3">
        <f>0.03*B33</f>
        <v>0.36</v>
      </c>
      <c r="D33" s="3">
        <f>0.03*B33</f>
        <v>0.36</v>
      </c>
      <c r="E33" s="3">
        <f>0.05*B33</f>
        <v>0.6000000000000001</v>
      </c>
      <c r="F33" s="3">
        <f>0.05*B33</f>
        <v>0.6000000000000001</v>
      </c>
      <c r="G33" s="3">
        <f>0.05*B33</f>
        <v>0.6000000000000001</v>
      </c>
      <c r="H33" s="3">
        <f>0.05*B33</f>
        <v>0.6000000000000001</v>
      </c>
    </row>
    <row r="34" spans="1:8" ht="12.75">
      <c r="A34" t="s">
        <v>6</v>
      </c>
      <c r="B34" s="4">
        <v>1</v>
      </c>
      <c r="C34" s="3">
        <f>0.4*B34</f>
        <v>0.4</v>
      </c>
      <c r="D34" s="3">
        <f>0.5*B34</f>
        <v>0.5</v>
      </c>
      <c r="E34" s="3">
        <f>0.6*B34</f>
        <v>0.6</v>
      </c>
      <c r="F34" s="3">
        <f>0.6*B34</f>
        <v>0.6</v>
      </c>
      <c r="G34" s="3">
        <f>0.6*B34</f>
        <v>0.6</v>
      </c>
      <c r="H34" s="3">
        <f>0.5*B34</f>
        <v>0.5</v>
      </c>
    </row>
    <row r="36" spans="1:8" ht="12.75">
      <c r="A36" t="s">
        <v>17</v>
      </c>
      <c r="C36">
        <f>(0.16*F21)/(SUM(C27:C34))*0.9</f>
        <v>1.9964349376114086</v>
      </c>
      <c r="D36">
        <f>(0.16*F21)/(SUM(D27:D34))*0.9</f>
        <v>1.5431720759338643</v>
      </c>
      <c r="E36">
        <f>(0.16*F21)/(SUM(E27:E34))*0.9</f>
        <v>1.1718205068588698</v>
      </c>
      <c r="F36">
        <f>(0.16*F21)/(SUM(F27:F34))*0.9</f>
        <v>1.0513141426783479</v>
      </c>
      <c r="G36">
        <f>(0.16*F21)/(SUM(G27:G34))*0.9</f>
        <v>1.042614811750103</v>
      </c>
      <c r="H36">
        <f>(0.16*F21)/(SUM(H27:H34))*0.9</f>
        <v>1.039389564858734</v>
      </c>
    </row>
    <row r="38" spans="1:2" ht="12.75">
      <c r="A38" t="s">
        <v>18</v>
      </c>
      <c r="B38" t="s">
        <v>20</v>
      </c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RIV</dc:title>
  <dc:subject>calcolo del riverbero</dc:subject>
  <dc:creator>Ruggero Sanna</dc:creator>
  <cp:keywords/>
  <dc:description/>
  <cp:lastModifiedBy>Ratapa</cp:lastModifiedBy>
  <dcterms:created xsi:type="dcterms:W3CDTF">1999-06-05T10:21:39Z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