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5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<sst xmlns="http://schemas.openxmlformats.org/spreadsheetml/2006/main" count="24" uniqueCount="11">
  <si>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SESSAGESIMALE</t>
  </si>
  <si>
    <t>SESSADECIMALE</t>
  </si>
  <si>
    <t>CENTESIMALE</t>
  </si>
  <si>
    <t>RADIANTI</t>
  </si>
  <si>
    <t>secondi     "</t>
  </si>
  <si>
    <t>gradi         °</t>
  </si>
  <si>
    <t>primi         '</t>
  </si>
  <si>
    <t>g</t>
  </si>
  <si>
    <t xml:space="preserve"> </t>
  </si>
  <si>
    <t>p</t>
  </si>
  <si>
    <t>s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</si>
</sst>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000"/>
    <numFmt numFmtId="166" formatCode="0.00000"/>
    <numFmt numFmtId="167" formatCode="0.00000000"/>
    <numFmt numFmtId="168" formatCode="0.0"/>
    <numFmt numFmtId="169" formatCode="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4" fontId="2" fillId="3" borderId="2" xfId="16" applyNumberFormat="1" applyFont="1" applyFill="1" applyBorder="1" applyAlignment="1">
      <alignment horizontal="center"/>
    </xf>
    <xf numFmtId="164" fontId="2" fillId="3" borderId="1" xfId="16" applyNumberFormat="1" applyFont="1" applyFill="1" applyBorder="1" applyAlignment="1">
      <alignment horizontal="center"/>
    </xf>
    <xf numFmtId="164" fontId="1" fillId="3" borderId="1" xfId="16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64" fontId="2" fillId="3" borderId="6" xfId="16" applyNumberFormat="1" applyFont="1" applyFill="1" applyBorder="1" applyAlignment="1">
      <alignment horizontal="center"/>
    </xf>
    <xf numFmtId="164" fontId="2" fillId="3" borderId="7" xfId="16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1" fontId="1" fillId="4" borderId="10" xfId="16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" fontId="1" fillId="4" borderId="13" xfId="16" applyNumberFormat="1" applyFont="1" applyFill="1" applyBorder="1" applyAlignment="1">
      <alignment horizontal="center"/>
    </xf>
    <xf numFmtId="1" fontId="1" fillId="4" borderId="14" xfId="16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164" fontId="1" fillId="3" borderId="6" xfId="16" applyNumberFormat="1" applyFont="1" applyFill="1" applyBorder="1" applyAlignment="1">
      <alignment horizontal="center"/>
    </xf>
    <xf numFmtId="164" fontId="2" fillId="3" borderId="18" xfId="16" applyNumberFormat="1" applyFont="1" applyFill="1" applyBorder="1" applyAlignment="1">
      <alignment horizontal="center"/>
    </xf>
    <xf numFmtId="164" fontId="1" fillId="3" borderId="2" xfId="16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3" borderId="19" xfId="16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164" fontId="1" fillId="3" borderId="19" xfId="16" applyNumberFormat="1" applyFont="1" applyFill="1" applyBorder="1" applyAlignment="1">
      <alignment horizontal="center"/>
    </xf>
    <xf numFmtId="164" fontId="2" fillId="3" borderId="17" xfId="16" applyNumberFormat="1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7.7109375" style="0" customWidth="1"/>
    <col min="2" max="2" width="14.7109375" style="0" customWidth="1"/>
    <col min="3" max="3" width="4.140625" style="0" customWidth="1"/>
    <col min="4" max="7" width="15.7109375" style="0" customWidth="1"/>
  </cols>
  <sheetData>
    <row r="1" spans="1:7" ht="13.5" thickBot="1">
      <c r="A1" s="1"/>
      <c r="B1" s="2"/>
      <c r="C1" s="2"/>
      <c r="D1" s="26" t="s">
        <v>0</v>
      </c>
      <c r="E1" s="26" t="s">
        <v>1</v>
      </c>
      <c r="F1" s="26" t="s">
        <v>2</v>
      </c>
      <c r="G1" s="26" t="s">
        <v>3</v>
      </c>
    </row>
    <row r="2" spans="1:7" ht="13.5" thickBot="1">
      <c r="A2" s="43" t="s">
        <v>0</v>
      </c>
      <c r="B2" s="42" t="s">
        <v>8</v>
      </c>
      <c r="C2" s="15"/>
      <c r="D2" s="32"/>
      <c r="E2" s="30">
        <f>B3+(B4/60)+(B5/3600)</f>
        <v>0</v>
      </c>
      <c r="F2" s="30">
        <f>(B3*10/9)+(B4/54)+(B5/3240)</f>
        <v>0</v>
      </c>
      <c r="G2" s="30">
        <f>(B3*PI()/180)+(B4*PI()/10800)+(B5*PI()/648000)</f>
        <v>0</v>
      </c>
    </row>
    <row r="3" spans="1:7" ht="12.75">
      <c r="A3" s="4" t="s">
        <v>5</v>
      </c>
      <c r="B3" s="49">
        <v>0</v>
      </c>
      <c r="C3" s="10"/>
      <c r="D3" s="11"/>
      <c r="E3" s="11"/>
      <c r="F3" s="33"/>
      <c r="G3" s="34"/>
    </row>
    <row r="4" spans="1:7" ht="12.75">
      <c r="A4" s="3" t="s">
        <v>6</v>
      </c>
      <c r="B4" s="50">
        <v>0</v>
      </c>
      <c r="C4" s="15"/>
      <c r="D4" s="12"/>
      <c r="E4" s="12"/>
      <c r="F4" s="13"/>
      <c r="G4" s="14"/>
    </row>
    <row r="5" spans="1:7" ht="13.5" thickBot="1">
      <c r="A5" s="44" t="s">
        <v>4</v>
      </c>
      <c r="B5" s="50">
        <v>0</v>
      </c>
      <c r="C5" s="16"/>
      <c r="D5" s="17"/>
      <c r="E5" s="12"/>
      <c r="F5" s="31"/>
      <c r="G5" s="36"/>
    </row>
    <row r="6" spans="1:7" ht="13.5" thickBot="1">
      <c r="A6" s="43" t="s">
        <v>1</v>
      </c>
      <c r="B6" s="51">
        <v>0</v>
      </c>
      <c r="C6" s="7" t="s">
        <v>7</v>
      </c>
      <c r="D6" s="21">
        <f>INT(B6)</f>
        <v>0</v>
      </c>
      <c r="E6" s="35"/>
      <c r="F6" s="30">
        <f>B6*1.11111111111111</f>
        <v>0</v>
      </c>
      <c r="G6" s="30">
        <f>B6*0.017453292</f>
        <v>0</v>
      </c>
    </row>
    <row r="7" spans="1:7" ht="12.75">
      <c r="A7" s="45"/>
      <c r="B7" s="19" t="s">
        <v>8</v>
      </c>
      <c r="C7" s="8" t="s">
        <v>9</v>
      </c>
      <c r="D7" s="24">
        <f>INT((((B6)-(D6)))*60)</f>
        <v>0</v>
      </c>
      <c r="E7" s="18"/>
      <c r="F7" s="34"/>
      <c r="G7" s="38"/>
    </row>
    <row r="8" spans="1:7" ht="13.5" thickBot="1">
      <c r="A8" s="46"/>
      <c r="B8" s="19"/>
      <c r="C8" s="9" t="s">
        <v>10</v>
      </c>
      <c r="D8" s="25">
        <f>(((((B6)-(D6)))*60)-D7)*60</f>
        <v>0</v>
      </c>
      <c r="E8" s="40"/>
      <c r="F8" s="37"/>
      <c r="G8" s="36"/>
    </row>
    <row r="9" spans="1:7" ht="13.5" thickBot="1">
      <c r="A9" s="43" t="s">
        <v>2</v>
      </c>
      <c r="B9" s="51">
        <v>0</v>
      </c>
      <c r="C9" s="7" t="s">
        <v>7</v>
      </c>
      <c r="D9" s="20">
        <f>INT(B9*0.9)</f>
        <v>0</v>
      </c>
      <c r="E9" s="30">
        <f>(B9*0.9)</f>
        <v>0</v>
      </c>
      <c r="F9" s="39"/>
      <c r="G9" s="30">
        <f>B9*PI()/200</f>
        <v>0</v>
      </c>
    </row>
    <row r="10" spans="1:7" ht="12.75">
      <c r="A10" s="45" t="s">
        <v>8</v>
      </c>
      <c r="B10" s="19"/>
      <c r="C10" s="8" t="s">
        <v>9</v>
      </c>
      <c r="D10" s="27">
        <f>INT(((B9*0.9)-(D9))*60)</f>
        <v>0</v>
      </c>
      <c r="E10" s="41"/>
      <c r="F10" s="13"/>
      <c r="G10" s="34"/>
    </row>
    <row r="11" spans="1:7" ht="13.5" thickBot="1">
      <c r="A11" s="46" t="s">
        <v>8</v>
      </c>
      <c r="B11" s="19"/>
      <c r="C11" s="23" t="s">
        <v>10</v>
      </c>
      <c r="D11" s="28">
        <f>((((B9*0.9)-(D9))*60)-INT(D10))*60</f>
        <v>0</v>
      </c>
      <c r="E11" s="29"/>
      <c r="F11" s="31"/>
      <c r="G11" s="14"/>
    </row>
    <row r="12" spans="1:7" ht="13.5" thickBot="1">
      <c r="A12" s="43" t="s">
        <v>3</v>
      </c>
      <c r="B12" s="51">
        <v>0</v>
      </c>
      <c r="C12" s="5" t="s">
        <v>7</v>
      </c>
      <c r="D12" s="20">
        <f>INT(E12)</f>
        <v>0</v>
      </c>
      <c r="E12" s="30">
        <f>B12*180/PI()</f>
        <v>0</v>
      </c>
      <c r="F12" s="30">
        <f>B12*200/PI()</f>
        <v>0</v>
      </c>
      <c r="G12" s="18"/>
    </row>
    <row r="13" spans="2:4" ht="12.75">
      <c r="B13" s="52"/>
      <c r="C13" s="6" t="s">
        <v>9</v>
      </c>
      <c r="D13" s="47">
        <f>INT((E12-D12)*60)</f>
        <v>0</v>
      </c>
    </row>
    <row r="14" spans="1:4" ht="13.5" thickBot="1">
      <c r="A14" s="53"/>
      <c r="C14" s="22" t="s">
        <v>10</v>
      </c>
      <c r="D14" s="48">
        <f>((E12-D12)*60-(INT(D13)))*60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2001-01-22T14:50:50Z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